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/>
  <mc:AlternateContent xmlns:mc="http://schemas.openxmlformats.org/markup-compatibility/2006">
    <mc:Choice Requires="x15">
      <x15ac:absPath xmlns:x15ac="http://schemas.microsoft.com/office/spreadsheetml/2010/11/ac" url="C:\Users\mscc\Desktop\Calendar &amp; Curriculum\"/>
    </mc:Choice>
  </mc:AlternateContent>
  <bookViews>
    <workbookView xWindow="480" yWindow="135" windowWidth="17235" windowHeight="17175" activeTab="2"/>
  </bookViews>
  <sheets>
    <sheet name="1" sheetId="1" r:id="rId1"/>
    <sheet name="2" sheetId="10" r:id="rId2"/>
    <sheet name="3" sheetId="23" r:id="rId3"/>
    <sheet name="4" sheetId="24" r:id="rId4"/>
    <sheet name="5" sheetId="25" r:id="rId5"/>
    <sheet name="6" sheetId="26" r:id="rId6"/>
    <sheet name="7" sheetId="27" r:id="rId7"/>
    <sheet name="8" sheetId="28" r:id="rId8"/>
    <sheet name="9" sheetId="29" r:id="rId9"/>
    <sheet name="10" sheetId="30" r:id="rId10"/>
    <sheet name="11" sheetId="31" r:id="rId11"/>
    <sheet name="12" sheetId="32" r:id="rId12"/>
  </sheets>
  <definedNames>
    <definedName name="calendar" localSheetId="0">daygrid+'1'!firstdate-WEEKDAY('1'!firstdate)-weekday_option</definedName>
    <definedName name="calendar" localSheetId="9">daygrid+'10'!firstdate-WEEKDAY('10'!firstdate)-weekday_option</definedName>
    <definedName name="calendar" localSheetId="10">daygrid+'11'!firstdate-WEEKDAY('11'!firstdate)-weekday_option</definedName>
    <definedName name="calendar" localSheetId="11">daygrid+'12'!firstdate-WEEKDAY('12'!firstdate)-weekday_option</definedName>
    <definedName name="calendar" localSheetId="1">daygrid+'2'!firstdate-WEEKDAY('2'!firstdate)-weekday_option</definedName>
    <definedName name="calendar" localSheetId="2">daygrid+'3'!firstdate-WEEKDAY('3'!firstdate)-weekday_option</definedName>
    <definedName name="calendar" localSheetId="3">daygrid+'4'!firstdate-WEEKDAY('4'!firstdate)-weekday_option</definedName>
    <definedName name="calendar" localSheetId="4">daygrid+'5'!firstdate-WEEKDAY('5'!firstdate)-weekday_option</definedName>
    <definedName name="calendar" localSheetId="5">daygrid+'6'!firstdate-WEEKDAY('6'!firstdate)-weekday_option</definedName>
    <definedName name="calendar" localSheetId="6">daygrid+'7'!firstdate-WEEKDAY('7'!firstdate)-weekday_option</definedName>
    <definedName name="calendar" localSheetId="7">daygrid+'8'!firstdate-WEEKDAY('8'!firstdate)-weekday_option</definedName>
    <definedName name="calendar" localSheetId="8">daygrid+'9'!firstdate-WEEKDAY('9'!firstdate)-weekday_option</definedName>
    <definedName name="calendar">daygrid+[0]!firstdate-WEEKDAY([0]!firstdate)-weekday_option</definedName>
    <definedName name="daygrid">days+weeks*7</definedName>
    <definedName name="days">{0,1,2,3,4,5,6}</definedName>
    <definedName name="DayToStart">'1'!$O$2</definedName>
    <definedName name="firstdate" localSheetId="0">DATE('1'!YearToDisplay,'1'!month,1)</definedName>
    <definedName name="firstdate" localSheetId="9">DATE('10'!YearToDisplay,'10'!month,1)</definedName>
    <definedName name="firstdate" localSheetId="10">DATE('11'!YearToDisplay,'11'!month,1)</definedName>
    <definedName name="firstdate" localSheetId="11">DATE('12'!YearToDisplay,'12'!month,1)</definedName>
    <definedName name="firstdate" localSheetId="1">DATE('2'!YearToDisplay,'2'!month,1)</definedName>
    <definedName name="firstdate" localSheetId="2">DATE('3'!YearToDisplay,'3'!month,1)</definedName>
    <definedName name="firstdate" localSheetId="3">DATE('4'!YearToDisplay,'4'!month,1)</definedName>
    <definedName name="firstdate" localSheetId="4">DATE('5'!YearToDisplay,'5'!month,1)</definedName>
    <definedName name="firstdate" localSheetId="5">DATE('6'!YearToDisplay,'6'!month,1)</definedName>
    <definedName name="firstdate" localSheetId="6">DATE('7'!YearToDisplay,'7'!month,1)</definedName>
    <definedName name="firstdate" localSheetId="7">DATE('8'!YearToDisplay,'8'!month,1)</definedName>
    <definedName name="firstdate" localSheetId="8">DATE('9'!YearToDisplay,'9'!month,1)</definedName>
    <definedName name="firstdate">DATE([0]!YearToDisplay,[0]!month,1)</definedName>
    <definedName name="month" localSheetId="0">MATCH('1'!MonthToDisplay,months,0)</definedName>
    <definedName name="month" localSheetId="9">MATCH('10'!MonthToDisplay,months,0)</definedName>
    <definedName name="month" localSheetId="10">MATCH('11'!MonthToDisplay,months,0)</definedName>
    <definedName name="month" localSheetId="11">MATCH('12'!MonthToDisplay,months,0)</definedName>
    <definedName name="month" localSheetId="1">MATCH('2'!MonthToDisplay,months,0)</definedName>
    <definedName name="month" localSheetId="2">MATCH('3'!MonthToDisplay,months,0)</definedName>
    <definedName name="month" localSheetId="3">MATCH('4'!MonthToDisplay,months,0)</definedName>
    <definedName name="month" localSheetId="4">MATCH('5'!MonthToDisplay,months,0)</definedName>
    <definedName name="month" localSheetId="5">MATCH('6'!MonthToDisplay,months,0)</definedName>
    <definedName name="month" localSheetId="6">MATCH('7'!MonthToDisplay,months,0)</definedName>
    <definedName name="month" localSheetId="7">MATCH('8'!MonthToDisplay,months,0)</definedName>
    <definedName name="month" localSheetId="8">MATCH('9'!MonthToDisplay,months,0)</definedName>
    <definedName name="month">MATCH([0]!MonthToDisplay,[0]!months,0)</definedName>
    <definedName name="months">{"January","February","March","April","May","June","July","August","September","October","November","December"}</definedName>
    <definedName name="MonthToDisplay" localSheetId="0">'1'!$B$2</definedName>
    <definedName name="MonthToDisplay" localSheetId="9">'10'!$B$2</definedName>
    <definedName name="MonthToDisplay" localSheetId="10">'11'!$B$2</definedName>
    <definedName name="MonthToDisplay" localSheetId="11">'12'!$B$2</definedName>
    <definedName name="MonthToDisplay" localSheetId="1">'2'!$B$2</definedName>
    <definedName name="MonthToDisplay" localSheetId="2">'3'!$B$2</definedName>
    <definedName name="MonthToDisplay" localSheetId="3">'4'!$B$2</definedName>
    <definedName name="MonthToDisplay" localSheetId="4">'5'!$B$2</definedName>
    <definedName name="MonthToDisplay" localSheetId="5">'6'!$B$2</definedName>
    <definedName name="MonthToDisplay" localSheetId="6">'7'!$B$2</definedName>
    <definedName name="MonthToDisplay" localSheetId="7">'8'!$B$2</definedName>
    <definedName name="MonthToDisplay" localSheetId="8">'9'!$B$2</definedName>
    <definedName name="MonthToDisplayNumber" localSheetId="0">MATCH('1'!MonthToDisplay,months,0)</definedName>
    <definedName name="MonthToDisplayNumber" localSheetId="9">MATCH('10'!MonthToDisplay,months,0)</definedName>
    <definedName name="MonthToDisplayNumber" localSheetId="10">MATCH('11'!MonthToDisplay,months,0)</definedName>
    <definedName name="MonthToDisplayNumber" localSheetId="11">MATCH('12'!MonthToDisplay,months,0)</definedName>
    <definedName name="MonthToDisplayNumber" localSheetId="1">MATCH('2'!MonthToDisplay,months,0)</definedName>
    <definedName name="MonthToDisplayNumber" localSheetId="2">MATCH('3'!MonthToDisplay,months,0)</definedName>
    <definedName name="MonthToDisplayNumber" localSheetId="3">MATCH('4'!MonthToDisplay,months,0)</definedName>
    <definedName name="MonthToDisplayNumber" localSheetId="4">MATCH('5'!MonthToDisplay,months,0)</definedName>
    <definedName name="MonthToDisplayNumber" localSheetId="5">MATCH('6'!MonthToDisplay,months,0)</definedName>
    <definedName name="MonthToDisplayNumber" localSheetId="6">MATCH('7'!MonthToDisplay,months,0)</definedName>
    <definedName name="MonthToDisplayNumber" localSheetId="7">MATCH('8'!MonthToDisplay,months,0)</definedName>
    <definedName name="MonthToDisplayNumber" localSheetId="8">MATCH('9'!MonthToDisplay,months,0)</definedName>
    <definedName name="MonthToDisplayNumber">MATCH('1'!MonthToDisplay,months,0)</definedName>
    <definedName name="ndx" localSheetId="0">ROUNDUP(MATCH(2,1/FREQUENCY(DATE('1'!YearToDisplay,'1'!MonthToDisplayNumber,1),'1'!calendar))/7,0)</definedName>
    <definedName name="ndx" localSheetId="9">ROUNDUP(MATCH(2,1/FREQUENCY(DATE('10'!YearToDisplay,'10'!MonthToDisplayNumber,1),'10'!calendar))/7,0)</definedName>
    <definedName name="ndx" localSheetId="10">ROUNDUP(MATCH(2,1/FREQUENCY(DATE('11'!YearToDisplay,'11'!MonthToDisplayNumber,1),'11'!calendar))/7,0)</definedName>
    <definedName name="ndx" localSheetId="11">ROUNDUP(MATCH(2,1/FREQUENCY(DATE('12'!YearToDisplay,'12'!MonthToDisplayNumber,1),'12'!calendar))/7,0)</definedName>
    <definedName name="ndx" localSheetId="1">ROUNDUP(MATCH(2,1/FREQUENCY(DATE('2'!YearToDisplay,'2'!MonthToDisplayNumber,1),'2'!calendar))/7,0)</definedName>
    <definedName name="ndx" localSheetId="2">ROUNDUP(MATCH(2,1/FREQUENCY(DATE('3'!YearToDisplay,'3'!MonthToDisplayNumber,1),'3'!calendar))/7,0)</definedName>
    <definedName name="ndx" localSheetId="3">ROUNDUP(MATCH(2,1/FREQUENCY(DATE('4'!YearToDisplay,'4'!MonthToDisplayNumber,1),'4'!calendar))/7,0)</definedName>
    <definedName name="ndx" localSheetId="4">ROUNDUP(MATCH(2,1/FREQUENCY(DATE('5'!YearToDisplay,'5'!MonthToDisplayNumber,1),'5'!calendar))/7,0)</definedName>
    <definedName name="ndx" localSheetId="5">ROUNDUP(MATCH(2,1/FREQUENCY(DATE('6'!YearToDisplay,'6'!MonthToDisplayNumber,1),'6'!calendar))/7,0)</definedName>
    <definedName name="ndx" localSheetId="6">ROUNDUP(MATCH(2,1/FREQUENCY(DATE('7'!YearToDisplay,'7'!MonthToDisplayNumber,1),'7'!calendar))/7,0)</definedName>
    <definedName name="ndx" localSheetId="7">ROUNDUP(MATCH(2,1/FREQUENCY(DATE('8'!YearToDisplay,'8'!MonthToDisplayNumber,1),'8'!calendar))/7,0)</definedName>
    <definedName name="ndx" localSheetId="8">ROUNDUP(MATCH(2,1/FREQUENCY(DATE('9'!YearToDisplay,'9'!MonthToDisplayNumber,1),'9'!calendar))/7,0)</definedName>
    <definedName name="_xlnm.Print_Area" localSheetId="0">'1'!$B$2:$AJ$21</definedName>
    <definedName name="_xlnm.Print_Area" localSheetId="9">'10'!$B$2:$AJ$19</definedName>
    <definedName name="_xlnm.Print_Area" localSheetId="10">'11'!$B$2:$AJ$21</definedName>
    <definedName name="_xlnm.Print_Area" localSheetId="11">'12'!$B$2:$AJ$21</definedName>
    <definedName name="_xlnm.Print_Area" localSheetId="1">'2'!$B$2:$AJ$19</definedName>
    <definedName name="_xlnm.Print_Area" localSheetId="2">'3'!$B$2:$AJ$19</definedName>
    <definedName name="_xlnm.Print_Area" localSheetId="3">'4'!$B$2:$AJ$19</definedName>
    <definedName name="_xlnm.Print_Area" localSheetId="4">'5'!$B$2:$AJ$19</definedName>
    <definedName name="_xlnm.Print_Area" localSheetId="5">'6'!$B$2:$AJ$21</definedName>
    <definedName name="_xlnm.Print_Area" localSheetId="6">'7'!$B$2:$AJ$19</definedName>
    <definedName name="_xlnm.Print_Area" localSheetId="7">'8'!$B$2:$AJ$19</definedName>
    <definedName name="_xlnm.Print_Area" localSheetId="8">'9'!$B$2:$AJ$21</definedName>
    <definedName name="startdate" localSheetId="0">DATE('1'!YearToDisplay,'1'!month,1)</definedName>
    <definedName name="startdate" localSheetId="9">DATE('10'!YearToDisplay,'10'!month,1)</definedName>
    <definedName name="startdate" localSheetId="10">DATE('11'!YearToDisplay,'11'!month,1)</definedName>
    <definedName name="startdate" localSheetId="11">DATE('12'!YearToDisplay,'12'!month,1)</definedName>
    <definedName name="startdate" localSheetId="1">DATE('2'!YearToDisplay,'2'!month,1)</definedName>
    <definedName name="startdate" localSheetId="2">DATE('3'!YearToDisplay,'3'!month,1)</definedName>
    <definedName name="startdate" localSheetId="3">DATE('4'!YearToDisplay,'4'!month,1)</definedName>
    <definedName name="startdate" localSheetId="4">DATE('5'!YearToDisplay,'5'!month,1)</definedName>
    <definedName name="startdate" localSheetId="5">DATE('6'!YearToDisplay,'6'!month,1)</definedName>
    <definedName name="startdate" localSheetId="6">DATE('7'!YearToDisplay,'7'!month,1)</definedName>
    <definedName name="startdate" localSheetId="7">DATE('8'!YearToDisplay,'8'!month,1)</definedName>
    <definedName name="startdate" localSheetId="8">DATE('9'!YearToDisplay,'9'!month,1)</definedName>
    <definedName name="weekday_option">MATCH(DayToStart,weekdays_reversed,0)-2</definedName>
    <definedName name="weekdays">{"Monday","Tuesday","Wednesday","Thursday","Friday","Saturday","Sunday"}</definedName>
    <definedName name="weekdays_reversed">{"Sunday","Saturday","Friday","Thursday","Wednesday","Tuesday","Monday"}</definedName>
    <definedName name="weeks">{0;1;2;3;4;5;6}</definedName>
    <definedName name="YearToDisplay" localSheetId="0">'1'!$J$2</definedName>
    <definedName name="YearToDisplay" localSheetId="9">'10'!$J$2</definedName>
    <definedName name="YearToDisplay" localSheetId="10">'11'!$J$2</definedName>
    <definedName name="YearToDisplay" localSheetId="11">'12'!$J$2</definedName>
    <definedName name="YearToDisplay" localSheetId="1">'2'!$J$2</definedName>
    <definedName name="YearToDisplay" localSheetId="2">'3'!$J$2</definedName>
    <definedName name="YearToDisplay" localSheetId="3">'4'!$J$2</definedName>
    <definedName name="YearToDisplay" localSheetId="4">'5'!$J$2</definedName>
    <definedName name="YearToDisplay" localSheetId="5">'6'!$J$2</definedName>
    <definedName name="YearToDisplay" localSheetId="6">'7'!$J$2</definedName>
    <definedName name="YearToDisplay" localSheetId="7">'8'!$J$2</definedName>
    <definedName name="YearToDisplay" localSheetId="8">'9'!$J$2</definedName>
  </definedNames>
  <calcPr calcId="171027"/>
</workbook>
</file>

<file path=xl/calcChain.xml><?xml version="1.0" encoding="utf-8"?>
<calcChain xmlns="http://schemas.openxmlformats.org/spreadsheetml/2006/main">
  <c r="AG6" i="1" l="1"/>
  <c r="AG8" i="1"/>
  <c r="AG10" i="1"/>
  <c r="AG12" i="1"/>
  <c r="AG14" i="1"/>
  <c r="AG16" i="1"/>
  <c r="W12" i="1" l="1"/>
  <c r="O2" i="32" l="1"/>
  <c r="O2" i="31"/>
  <c r="O2" i="30"/>
  <c r="O2" i="29"/>
  <c r="O2" i="28"/>
  <c r="O2" i="27" l="1"/>
  <c r="O2" i="26"/>
  <c r="O2" i="25"/>
  <c r="O2" i="24"/>
  <c r="O2" i="23"/>
  <c r="O2" i="10"/>
  <c r="AB16" i="1"/>
  <c r="W16" i="1"/>
  <c r="R16" i="1"/>
  <c r="M16" i="1"/>
  <c r="H16" i="1"/>
  <c r="C16" i="1"/>
  <c r="AB14" i="1"/>
  <c r="W14" i="1"/>
  <c r="R14" i="1"/>
  <c r="M14" i="1"/>
  <c r="H14" i="1"/>
  <c r="C14" i="1"/>
  <c r="AB12" i="1"/>
  <c r="R12" i="1"/>
  <c r="M12" i="1"/>
  <c r="H12" i="1"/>
  <c r="C12" i="1"/>
  <c r="AB10" i="1"/>
  <c r="W10" i="1"/>
  <c r="R10" i="1"/>
  <c r="M10" i="1"/>
  <c r="H10" i="1"/>
  <c r="C10" i="1"/>
  <c r="J2" i="10" s="1"/>
  <c r="AB8" i="1"/>
  <c r="W8" i="1"/>
  <c r="R8" i="1"/>
  <c r="M8" i="1"/>
  <c r="H8" i="1"/>
  <c r="C8" i="1"/>
  <c r="AF5" i="1"/>
  <c r="AA5" i="1"/>
  <c r="V5" i="1"/>
  <c r="Q5" i="1"/>
  <c r="L5" i="1"/>
  <c r="G5" i="1"/>
  <c r="B5" i="1"/>
  <c r="AB6" i="1"/>
  <c r="W6" i="1"/>
  <c r="R6" i="1"/>
  <c r="M6" i="1"/>
  <c r="H6" i="1"/>
  <c r="C6" i="1"/>
  <c r="B2" i="10" l="1"/>
  <c r="AG10" i="10" l="1"/>
  <c r="G5" i="10"/>
  <c r="C8" i="10"/>
  <c r="AB12" i="10"/>
  <c r="C6" i="10"/>
  <c r="R14" i="10"/>
  <c r="R6" i="10"/>
  <c r="B5" i="10"/>
  <c r="AG6" i="10"/>
  <c r="M8" i="10"/>
  <c r="R12" i="10"/>
  <c r="Q5" i="10"/>
  <c r="H6" i="10"/>
  <c r="M14" i="10"/>
  <c r="M6" i="10"/>
  <c r="AA5" i="10"/>
  <c r="W14" i="10"/>
  <c r="H10" i="10"/>
  <c r="H12" i="10"/>
  <c r="C12" i="10"/>
  <c r="C14" i="10"/>
  <c r="AB8" i="10"/>
  <c r="AB10" i="10"/>
  <c r="H8" i="10"/>
  <c r="AG8" i="10"/>
  <c r="AB14" i="10"/>
  <c r="W8" i="10"/>
  <c r="W10" i="10"/>
  <c r="W12" i="10"/>
  <c r="C10" i="10"/>
  <c r="B2" i="23" s="1"/>
  <c r="V5" i="10"/>
  <c r="L5" i="10"/>
  <c r="R10" i="10"/>
  <c r="AG14" i="10"/>
  <c r="M12" i="10"/>
  <c r="AG12" i="10"/>
  <c r="W6" i="10"/>
  <c r="H14" i="10"/>
  <c r="R8" i="10"/>
  <c r="AF5" i="10"/>
  <c r="M10" i="10"/>
  <c r="AB6" i="10"/>
  <c r="J2" i="23" l="1"/>
  <c r="R8" i="23" s="1"/>
  <c r="AB10" i="23" l="1"/>
  <c r="C6" i="23"/>
  <c r="W12" i="23"/>
  <c r="V5" i="23"/>
  <c r="H12" i="23"/>
  <c r="M10" i="23"/>
  <c r="AG6" i="23"/>
  <c r="R14" i="23"/>
  <c r="R6" i="23"/>
  <c r="C14" i="23"/>
  <c r="AB8" i="23"/>
  <c r="M8" i="23"/>
  <c r="AG14" i="23"/>
  <c r="B5" i="23"/>
  <c r="W10" i="23"/>
  <c r="AF5" i="23"/>
  <c r="H10" i="23"/>
  <c r="AB6" i="23"/>
  <c r="R12" i="23"/>
  <c r="Q5" i="23"/>
  <c r="C12" i="23"/>
  <c r="R10" i="23"/>
  <c r="H8" i="23"/>
  <c r="AB14" i="23"/>
  <c r="W8" i="23"/>
  <c r="M6" i="23"/>
  <c r="AG12" i="23"/>
  <c r="M12" i="23"/>
  <c r="L5" i="23"/>
  <c r="C10" i="23"/>
  <c r="J2" i="24" s="1"/>
  <c r="H14" i="23"/>
  <c r="H6" i="23"/>
  <c r="AG10" i="23"/>
  <c r="AA5" i="23"/>
  <c r="G5" i="23"/>
  <c r="C8" i="23"/>
  <c r="AB12" i="23"/>
  <c r="W6" i="23"/>
  <c r="M14" i="23"/>
  <c r="AG8" i="23"/>
  <c r="W14" i="23"/>
  <c r="B2" i="24" l="1"/>
  <c r="C14" i="24" s="1"/>
  <c r="W14" i="24" l="1"/>
  <c r="AG6" i="24"/>
  <c r="C12" i="24"/>
  <c r="AF5" i="24"/>
  <c r="R14" i="24"/>
  <c r="AB14" i="24"/>
  <c r="H12" i="24"/>
  <c r="Q5" i="24"/>
  <c r="C8" i="24"/>
  <c r="W8" i="24"/>
  <c r="R10" i="24"/>
  <c r="M6" i="24"/>
  <c r="AA5" i="24"/>
  <c r="G5" i="24"/>
  <c r="H6" i="24"/>
  <c r="AB8" i="24"/>
  <c r="M14" i="24"/>
  <c r="C10" i="24"/>
  <c r="J2" i="25" s="1"/>
  <c r="H10" i="24"/>
  <c r="M8" i="24"/>
  <c r="W6" i="24"/>
  <c r="H14" i="24"/>
  <c r="AG12" i="24"/>
  <c r="L5" i="24"/>
  <c r="AB12" i="24"/>
  <c r="R8" i="24"/>
  <c r="AB10" i="24"/>
  <c r="R6" i="24"/>
  <c r="M12" i="24"/>
  <c r="AG14" i="24"/>
  <c r="W10" i="24"/>
  <c r="AG8" i="24"/>
  <c r="M10" i="24"/>
  <c r="AG10" i="24"/>
  <c r="B5" i="24"/>
  <c r="V5" i="24"/>
  <c r="C6" i="24"/>
  <c r="R12" i="24"/>
  <c r="H8" i="24"/>
  <c r="AB6" i="24"/>
  <c r="W12" i="24"/>
  <c r="B2" i="25" l="1"/>
  <c r="W8" i="25" s="1"/>
  <c r="AG6" i="25" l="1"/>
  <c r="M10" i="25"/>
  <c r="H10" i="25"/>
  <c r="L5" i="25"/>
  <c r="AF5" i="25"/>
  <c r="AB12" i="25"/>
  <c r="H12" i="25"/>
  <c r="AA5" i="25"/>
  <c r="W10" i="25"/>
  <c r="H14" i="25"/>
  <c r="R10" i="25"/>
  <c r="W14" i="25"/>
  <c r="G5" i="25"/>
  <c r="AG10" i="25"/>
  <c r="AB8" i="25"/>
  <c r="W6" i="25"/>
  <c r="AG8" i="25"/>
  <c r="C12" i="25"/>
  <c r="M14" i="25"/>
  <c r="M8" i="25"/>
  <c r="H6" i="25"/>
  <c r="M12" i="25"/>
  <c r="M6" i="25"/>
  <c r="B5" i="25"/>
  <c r="V5" i="25"/>
  <c r="AB10" i="25"/>
  <c r="AB6" i="25"/>
  <c r="W12" i="25"/>
  <c r="R14" i="25"/>
  <c r="AG14" i="25"/>
  <c r="R8" i="25"/>
  <c r="AG12" i="25"/>
  <c r="Q5" i="25"/>
  <c r="R12" i="25"/>
  <c r="H8" i="25"/>
  <c r="R6" i="25"/>
  <c r="C6" i="25"/>
  <c r="C14" i="25"/>
  <c r="AB14" i="25"/>
  <c r="C8" i="25"/>
  <c r="C10" i="25"/>
  <c r="B2" i="26" s="1"/>
  <c r="J2" i="26" l="1"/>
  <c r="C8" i="26" s="1"/>
  <c r="W16" i="26" l="1"/>
  <c r="W10" i="26"/>
  <c r="G5" i="26"/>
  <c r="C14" i="26"/>
  <c r="H12" i="26"/>
  <c r="R16" i="26"/>
  <c r="AG10" i="26"/>
  <c r="AG16" i="26"/>
  <c r="AG12" i="26"/>
  <c r="Q5" i="26"/>
  <c r="AB10" i="26"/>
  <c r="M12" i="26"/>
  <c r="AA5" i="26"/>
  <c r="M16" i="26"/>
  <c r="W12" i="26"/>
  <c r="R12" i="26"/>
  <c r="M10" i="26"/>
  <c r="C12" i="26"/>
  <c r="H8" i="26"/>
  <c r="AG6" i="26"/>
  <c r="R10" i="26"/>
  <c r="H10" i="26"/>
  <c r="R6" i="26"/>
  <c r="AG8" i="26"/>
  <c r="AF5" i="26"/>
  <c r="W8" i="26"/>
  <c r="V5" i="26"/>
  <c r="R14" i="26"/>
  <c r="C10" i="26"/>
  <c r="B2" i="27" s="1"/>
  <c r="R8" i="26"/>
  <c r="AB16" i="26"/>
  <c r="C6" i="26"/>
  <c r="AB6" i="26"/>
  <c r="M6" i="26"/>
  <c r="B5" i="26"/>
  <c r="W14" i="26"/>
  <c r="M14" i="26"/>
  <c r="AB14" i="26"/>
  <c r="L5" i="26"/>
  <c r="AG14" i="26"/>
  <c r="AB8" i="26"/>
  <c r="H14" i="26"/>
  <c r="AB12" i="26"/>
  <c r="C16" i="26"/>
  <c r="M8" i="26"/>
  <c r="H16" i="26"/>
  <c r="H6" i="26"/>
  <c r="W6" i="26"/>
  <c r="J2" i="27" l="1"/>
  <c r="W8" i="27" s="1"/>
  <c r="C14" i="27"/>
  <c r="C10" i="27"/>
  <c r="W12" i="27"/>
  <c r="C6" i="27"/>
  <c r="M8" i="27"/>
  <c r="L5" i="27"/>
  <c r="AB6" i="27"/>
  <c r="H12" i="27"/>
  <c r="AB14" i="27"/>
  <c r="V5" i="27"/>
  <c r="H8" i="27"/>
  <c r="AB10" i="27"/>
  <c r="M14" i="27"/>
  <c r="G5" i="27"/>
  <c r="Q5" i="27"/>
  <c r="R10" i="27"/>
  <c r="AA5" i="27"/>
  <c r="R14" i="27"/>
  <c r="AF5" i="27"/>
  <c r="M10" i="27"/>
  <c r="AG12" i="27"/>
  <c r="M6" i="27"/>
  <c r="AG8" i="27"/>
  <c r="R12" i="27"/>
  <c r="B5" i="27"/>
  <c r="R8" i="27"/>
  <c r="W14" i="27"/>
  <c r="W10" i="27"/>
  <c r="H14" i="27"/>
  <c r="C12" i="27"/>
  <c r="C8" i="27"/>
  <c r="AG14" i="27"/>
  <c r="AG10" i="27"/>
  <c r="AG6" i="27"/>
  <c r="M12" i="27"/>
  <c r="W6" i="27"/>
  <c r="H10" i="27"/>
  <c r="AB12" i="27"/>
  <c r="H6" i="27"/>
  <c r="AB8" i="27"/>
  <c r="R6" i="27" l="1"/>
  <c r="J2" i="28"/>
  <c r="B2" i="28"/>
  <c r="AB6" i="28" l="1"/>
  <c r="R6" i="28"/>
  <c r="R8" i="28"/>
  <c r="W14" i="28"/>
  <c r="Q5" i="28"/>
  <c r="H6" i="28"/>
  <c r="W10" i="28"/>
  <c r="V5" i="28"/>
  <c r="AF5" i="28"/>
  <c r="AA5" i="28"/>
  <c r="AB12" i="28"/>
  <c r="R14" i="28"/>
  <c r="L5" i="28"/>
  <c r="AB8" i="28"/>
  <c r="H14" i="28"/>
  <c r="B5" i="28"/>
  <c r="AG14" i="28"/>
  <c r="AG12" i="28"/>
  <c r="AG10" i="28"/>
  <c r="W12" i="28"/>
  <c r="AG6" i="28"/>
  <c r="M12" i="28"/>
  <c r="W6" i="28"/>
  <c r="C14" i="28"/>
  <c r="M8" i="28"/>
  <c r="C10" i="28"/>
  <c r="AB10" i="28"/>
  <c r="C6" i="28"/>
  <c r="C12" i="28"/>
  <c r="M6" i="28"/>
  <c r="R12" i="28"/>
  <c r="R10" i="28"/>
  <c r="AB14" i="28"/>
  <c r="H12" i="28"/>
  <c r="H8" i="28"/>
  <c r="AG8" i="28"/>
  <c r="M14" i="28"/>
  <c r="G5" i="28"/>
  <c r="W8" i="28"/>
  <c r="M10" i="28"/>
  <c r="C8" i="28"/>
  <c r="H10" i="28"/>
  <c r="J2" i="29" l="1"/>
  <c r="B2" i="29"/>
  <c r="W8" i="29" l="1"/>
  <c r="M6" i="29"/>
  <c r="R8" i="29"/>
  <c r="AG12" i="29"/>
  <c r="H8" i="29"/>
  <c r="C8" i="29"/>
  <c r="M14" i="29"/>
  <c r="G5" i="29"/>
  <c r="W12" i="29"/>
  <c r="AG16" i="29"/>
  <c r="AB6" i="29"/>
  <c r="AB16" i="29"/>
  <c r="W6" i="29"/>
  <c r="C12" i="29"/>
  <c r="M16" i="29"/>
  <c r="H6" i="29"/>
  <c r="R12" i="29"/>
  <c r="R16" i="29"/>
  <c r="AG10" i="29"/>
  <c r="C16" i="29"/>
  <c r="AF5" i="29"/>
  <c r="AG14" i="29"/>
  <c r="AA5" i="29"/>
  <c r="H10" i="29"/>
  <c r="R14" i="29"/>
  <c r="L5" i="29"/>
  <c r="W10" i="29"/>
  <c r="H14" i="29"/>
  <c r="C14" i="29"/>
  <c r="C10" i="29"/>
  <c r="AB8" i="29"/>
  <c r="R10" i="29"/>
  <c r="M10" i="29"/>
  <c r="AB12" i="29"/>
  <c r="C6" i="29"/>
  <c r="B5" i="29"/>
  <c r="M8" i="29"/>
  <c r="W14" i="29"/>
  <c r="AB14" i="29"/>
  <c r="H16" i="29"/>
  <c r="M12" i="29"/>
  <c r="R6" i="29"/>
  <c r="H12" i="29"/>
  <c r="W16" i="29"/>
  <c r="V5" i="29"/>
  <c r="AB10" i="29"/>
  <c r="Q5" i="29"/>
  <c r="AG6" i="29"/>
  <c r="AG8" i="29"/>
  <c r="J2" i="30" l="1"/>
  <c r="B2" i="30"/>
  <c r="W8" i="30" l="1"/>
  <c r="C14" i="30"/>
  <c r="R6" i="30"/>
  <c r="C10" i="30"/>
  <c r="AB10" i="30"/>
  <c r="M14" i="30"/>
  <c r="G5" i="30"/>
  <c r="AB6" i="30"/>
  <c r="H12" i="30"/>
  <c r="AB14" i="30"/>
  <c r="V5" i="30"/>
  <c r="H8" i="30"/>
  <c r="AG8" i="30"/>
  <c r="R12" i="30"/>
  <c r="Q5" i="30"/>
  <c r="AG14" i="30"/>
  <c r="M8" i="30"/>
  <c r="AF5" i="30"/>
  <c r="M10" i="30"/>
  <c r="AG12" i="30"/>
  <c r="M6" i="30"/>
  <c r="C8" i="30"/>
  <c r="W10" i="30"/>
  <c r="H14" i="30"/>
  <c r="R8" i="30"/>
  <c r="W14" i="30"/>
  <c r="AB8" i="30"/>
  <c r="R10" i="30"/>
  <c r="AA5" i="30"/>
  <c r="AG10" i="30"/>
  <c r="C6" i="30"/>
  <c r="B5" i="30"/>
  <c r="C12" i="30"/>
  <c r="H6" i="30"/>
  <c r="M12" i="30"/>
  <c r="W6" i="30"/>
  <c r="H10" i="30"/>
  <c r="AB12" i="30"/>
  <c r="R14" i="30"/>
  <c r="L5" i="30"/>
  <c r="AG6" i="30"/>
  <c r="W12" i="30"/>
  <c r="B2" i="31" l="1"/>
  <c r="J2" i="31"/>
  <c r="AG16" i="31" l="1"/>
  <c r="AB6" i="31"/>
  <c r="C14" i="31"/>
  <c r="M16" i="31"/>
  <c r="H10" i="31"/>
  <c r="H6" i="31"/>
  <c r="H8" i="31"/>
  <c r="W10" i="31"/>
  <c r="L5" i="31"/>
  <c r="AA5" i="31"/>
  <c r="R12" i="31"/>
  <c r="C16" i="31"/>
  <c r="AF5" i="31"/>
  <c r="H12" i="31"/>
  <c r="C8" i="31"/>
  <c r="M8" i="31"/>
  <c r="R16" i="31"/>
  <c r="M6" i="31"/>
  <c r="AB8" i="31"/>
  <c r="H14" i="31"/>
  <c r="B5" i="31"/>
  <c r="M10" i="31"/>
  <c r="W16" i="31"/>
  <c r="R6" i="31"/>
  <c r="W14" i="31"/>
  <c r="AG8" i="31"/>
  <c r="AG6" i="31"/>
  <c r="AG14" i="31"/>
  <c r="R14" i="31"/>
  <c r="M12" i="31"/>
  <c r="W12" i="31"/>
  <c r="R8" i="31"/>
  <c r="AB14" i="31"/>
  <c r="V5" i="31"/>
  <c r="AB12" i="31"/>
  <c r="H16" i="31"/>
  <c r="C6" i="31"/>
  <c r="C10" i="31"/>
  <c r="R10" i="31"/>
  <c r="AB16" i="31"/>
  <c r="W6" i="31"/>
  <c r="AG12" i="31"/>
  <c r="Q5" i="31"/>
  <c r="AG10" i="31"/>
  <c r="M14" i="31"/>
  <c r="G5" i="31"/>
  <c r="W8" i="31"/>
  <c r="C12" i="31"/>
  <c r="AB10" i="31"/>
  <c r="J2" i="32" l="1"/>
  <c r="B2" i="32"/>
  <c r="M12" i="32" l="1"/>
  <c r="AF5" i="32"/>
  <c r="C14" i="32"/>
  <c r="W6" i="32"/>
  <c r="AB14" i="32"/>
  <c r="M8" i="32"/>
  <c r="W14" i="32"/>
  <c r="H8" i="32"/>
  <c r="R14" i="32"/>
  <c r="C8" i="32"/>
  <c r="M14" i="32"/>
  <c r="C6" i="32"/>
  <c r="AB8" i="32"/>
  <c r="AG16" i="32"/>
  <c r="R10" i="32"/>
  <c r="B5" i="32"/>
  <c r="H12" i="32"/>
  <c r="AA5" i="32"/>
  <c r="AG12" i="32"/>
  <c r="R6" i="32"/>
  <c r="AB12" i="32"/>
  <c r="M6" i="32"/>
  <c r="W12" i="32"/>
  <c r="H6" i="32"/>
  <c r="R12" i="32"/>
  <c r="G5" i="32"/>
  <c r="W8" i="32"/>
  <c r="M10" i="32"/>
  <c r="C12" i="32"/>
  <c r="AG10" i="32"/>
  <c r="AB10" i="32"/>
  <c r="W10" i="32"/>
  <c r="W16" i="32"/>
  <c r="C10" i="32"/>
  <c r="H16" i="32"/>
  <c r="C16" i="32"/>
  <c r="AB16" i="32"/>
  <c r="AG6" i="32"/>
  <c r="V5" i="32"/>
  <c r="Q5" i="32"/>
  <c r="L5" i="32"/>
  <c r="AG14" i="32"/>
  <c r="H10" i="32"/>
  <c r="M16" i="32"/>
  <c r="H14" i="32"/>
  <c r="AB6" i="32"/>
  <c r="R8" i="32"/>
  <c r="R16" i="32"/>
  <c r="AG8" i="32"/>
</calcChain>
</file>

<file path=xl/sharedStrings.xml><?xml version="1.0" encoding="utf-8"?>
<sst xmlns="http://schemas.openxmlformats.org/spreadsheetml/2006/main" count="108" uniqueCount="65">
  <si>
    <t>Sunday</t>
  </si>
  <si>
    <t>Notes</t>
  </si>
  <si>
    <t xml:space="preserve">  Calendar Month</t>
  </si>
  <si>
    <t xml:space="preserve">  First Day of Week</t>
  </si>
  <si>
    <t xml:space="preserve">  Calendar Year</t>
  </si>
  <si>
    <t xml:space="preserve"> </t>
  </si>
  <si>
    <t>August</t>
  </si>
  <si>
    <t>Start of Week</t>
  </si>
  <si>
    <t xml:space="preserve">  Primary Curriculum Calendar</t>
  </si>
  <si>
    <t xml:space="preserve"> Start of Week</t>
  </si>
  <si>
    <t>Solar System</t>
  </si>
  <si>
    <t>Closed for Parent/Teacher Conferences</t>
  </si>
  <si>
    <t>Human Skeleton</t>
  </si>
  <si>
    <t>Friendship Feast</t>
  </si>
  <si>
    <t>Closed for Thanksgiving</t>
  </si>
  <si>
    <t>Winter Break: Closed</t>
  </si>
  <si>
    <t>1/2 Day: Noon Dismissal</t>
  </si>
  <si>
    <t>Staff In-Service: No School</t>
  </si>
  <si>
    <t xml:space="preserve">  Start of Week</t>
  </si>
  <si>
    <t>Primary Curriculum Calendar</t>
  </si>
  <si>
    <t>Staff In-Service: School Closed</t>
  </si>
  <si>
    <t>Staff In-Service:        School Closed</t>
  </si>
  <si>
    <t>Trike-A-Thon</t>
  </si>
  <si>
    <t>Spring Break: School Closed</t>
  </si>
  <si>
    <t>Graduation Prep</t>
  </si>
  <si>
    <t>Memorial Day:      School Closed</t>
  </si>
  <si>
    <t>Staff In-Service:         School Closed</t>
  </si>
  <si>
    <t>Gradutaion &amp;         School Play                   (at night)</t>
  </si>
  <si>
    <t>1/2 day: Noon Dismissal    &amp; Parent-Teacher Conferences</t>
  </si>
  <si>
    <t>Intro to Classroom-Grace/Courtesy-Community Building</t>
  </si>
  <si>
    <t xml:space="preserve">Intro to Classroom-                                                                                                                                                       Grace/Courtesy-Community Building                                                                                                                                                </t>
  </si>
  <si>
    <t xml:space="preserve">Intro to Classroom-                                                                                                                                                       Grace/Courtesy-Community Building                                                                                                                                                    </t>
  </si>
  <si>
    <t>VanGough</t>
  </si>
  <si>
    <t xml:space="preserve">Telling Time - Money                                                                                       </t>
  </si>
  <si>
    <t>Closed for labor day</t>
  </si>
  <si>
    <t>Days of Week - Months of the Year</t>
  </si>
  <si>
    <t xml:space="preserve">                                                                                                                          Sandpaper/Colored Globes - Land/Air/Water</t>
  </si>
  <si>
    <t>Solid / Liquid / Gas - Island/Lake</t>
  </si>
  <si>
    <r>
      <rPr>
        <sz val="20"/>
        <rFont val="Calibri"/>
        <family val="2"/>
        <scheme val="minor"/>
      </rPr>
      <t xml:space="preserve">Georgia O'Keefe </t>
    </r>
    <r>
      <rPr>
        <sz val="16"/>
        <rFont val="Calibri"/>
        <family val="2"/>
        <scheme val="minor"/>
      </rPr>
      <t xml:space="preserve">                                                                                                                                   </t>
    </r>
  </si>
  <si>
    <t>North America - Flags of North America - Parts of the Flag</t>
  </si>
  <si>
    <t>Freida Kahlo</t>
  </si>
  <si>
    <t>South America Peninsula/ Gulf</t>
  </si>
  <si>
    <t>Monet - Artist</t>
  </si>
  <si>
    <t>Holiday Art/Fun</t>
  </si>
  <si>
    <t xml:space="preserve">Africa/Isthmus/Strait                                                                                   </t>
  </si>
  <si>
    <t>Martin Luther King Jr. /                                                                                         Peace</t>
  </si>
  <si>
    <t xml:space="preserve"> Kandinsky - Diffusion of color - Color Mixing</t>
  </si>
  <si>
    <t xml:space="preserve"> US Flags &amp; Presidents</t>
  </si>
  <si>
    <t>Picasso</t>
  </si>
  <si>
    <t>Valentines</t>
  </si>
  <si>
    <t>Texas Independence / Mammals</t>
  </si>
  <si>
    <t>National Montessori Week</t>
  </si>
  <si>
    <t>Asia</t>
  </si>
  <si>
    <t>Spring / Seeds                                                                       Roots / Stems</t>
  </si>
  <si>
    <t>Europe</t>
  </si>
  <si>
    <t>Birds &amp; Fish</t>
  </si>
  <si>
    <t>Flowers/Insects/Butterflies - Pollack (Artist)</t>
  </si>
  <si>
    <t xml:space="preserve">Dino/ Reptile/Amph./Volcanoes </t>
  </si>
  <si>
    <t>Earth Day/ Recycle</t>
  </si>
  <si>
    <t>1/2 Day</t>
  </si>
  <si>
    <t>Good Friday School Closed</t>
  </si>
  <si>
    <t xml:space="preserve">Australia </t>
  </si>
  <si>
    <t xml:space="preserve"> Graduation Prep </t>
  </si>
  <si>
    <t>Last Day</t>
  </si>
  <si>
    <t>Trunk-R-Treat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</si>
</sst>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aaaa"/>
    <numFmt numFmtId="165" formatCode="dd"/>
  </numFmts>
  <fonts count="59" x14ac:knownFonts="1">
    <font>
      <sz val="13"/>
      <color theme="1" tint="0.34998626667073579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6"/>
      <name val="Calibri"/>
      <family val="2"/>
      <scheme val="minor"/>
    </font>
    <font>
      <b/>
      <sz val="10"/>
      <color theme="0" tint="-0.34998626667073579"/>
      <name val="Calibri"/>
      <family val="2"/>
      <scheme val="minor"/>
    </font>
    <font>
      <b/>
      <sz val="34"/>
      <color theme="0" tint="-0.34998626667073579"/>
      <name val="Calibri"/>
      <family val="2"/>
      <scheme val="minor"/>
    </font>
    <font>
      <b/>
      <sz val="34"/>
      <color theme="5"/>
      <name val="Calibri"/>
      <family val="2"/>
      <scheme val="minor"/>
    </font>
    <font>
      <b/>
      <sz val="34"/>
      <color theme="6"/>
      <name val="Calibri"/>
      <family val="2"/>
      <scheme val="minor"/>
    </font>
    <font>
      <b/>
      <sz val="34"/>
      <color theme="9"/>
      <name val="Calibri"/>
      <family val="2"/>
      <scheme val="minor"/>
    </font>
    <font>
      <b/>
      <sz val="14"/>
      <color theme="5"/>
      <name val="Calibri"/>
      <family val="2"/>
      <scheme val="minor"/>
    </font>
    <font>
      <b/>
      <sz val="14"/>
      <color theme="9"/>
      <name val="Calibri"/>
      <family val="2"/>
      <scheme val="minor"/>
    </font>
    <font>
      <b/>
      <sz val="34"/>
      <color theme="7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14"/>
      <color theme="7" tint="-0.499984740745262"/>
      <name val="Calibri"/>
      <family val="2"/>
      <scheme val="minor"/>
    </font>
    <font>
      <b/>
      <sz val="14"/>
      <color theme="6" tint="-0.499984740745262"/>
      <name val="Calibri"/>
      <family val="2"/>
      <scheme val="minor"/>
    </font>
    <font>
      <b/>
      <sz val="34"/>
      <color theme="8"/>
      <name val="Calibri"/>
      <family val="2"/>
      <scheme val="minor"/>
    </font>
    <font>
      <b/>
      <sz val="14"/>
      <color theme="8"/>
      <name val="Calibri"/>
      <family val="2"/>
      <scheme val="minor"/>
    </font>
    <font>
      <b/>
      <sz val="11"/>
      <color theme="6"/>
      <name val="Calibri"/>
      <family val="2"/>
      <scheme val="minor"/>
    </font>
    <font>
      <b/>
      <sz val="10"/>
      <name val="Calibri"/>
      <family val="2"/>
      <scheme val="minor"/>
    </font>
    <font>
      <sz val="13"/>
      <name val="Calibri"/>
      <family val="2"/>
      <scheme val="minor"/>
    </font>
    <font>
      <sz val="14"/>
      <name val="Calibri"/>
      <family val="2"/>
      <scheme val="minor"/>
    </font>
    <font>
      <sz val="16"/>
      <name val="Calibri"/>
      <family val="2"/>
      <scheme val="minor"/>
    </font>
    <font>
      <sz val="20"/>
      <name val="Calibri"/>
      <family val="2"/>
      <scheme val="minor"/>
    </font>
    <font>
      <sz val="24"/>
      <name val="Calibri"/>
      <family val="2"/>
      <scheme val="minor"/>
    </font>
    <font>
      <sz val="24"/>
      <color theme="1" tint="0.34998626667073579"/>
      <name val="Calibri"/>
      <family val="2"/>
      <scheme val="minor"/>
    </font>
    <font>
      <b/>
      <sz val="11"/>
      <name val="Calibri"/>
      <family val="2"/>
      <scheme val="minor"/>
    </font>
    <font>
      <b/>
      <sz val="10.5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3"/>
      <color theme="0" tint="-0.249977111117893"/>
      <name val="Calibri"/>
      <family val="2"/>
      <scheme val="minor"/>
    </font>
    <font>
      <sz val="13"/>
      <color theme="5"/>
      <name val="Calibri"/>
      <family val="2"/>
      <scheme val="minor"/>
    </font>
    <font>
      <b/>
      <sz val="34"/>
      <color theme="4" tint="-0.249977111117893"/>
      <name val="Calibri"/>
      <family val="2"/>
      <scheme val="minor"/>
    </font>
    <font>
      <sz val="13"/>
      <color theme="4" tint="-0.249977111117893"/>
      <name val="Calibri"/>
      <family val="2"/>
      <scheme val="minor"/>
    </font>
    <font>
      <b/>
      <sz val="34"/>
      <color rgb="FFFF0000"/>
      <name val="Calibri"/>
      <family val="2"/>
      <scheme val="minor"/>
    </font>
    <font>
      <sz val="13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34"/>
      <color rgb="FF00B0F0"/>
      <name val="Calibri"/>
      <family val="2"/>
      <scheme val="minor"/>
    </font>
    <font>
      <sz val="13"/>
      <color rgb="FF00B0F0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b/>
      <sz val="10.5"/>
      <color rgb="FFFF0000"/>
      <name val="Calibri"/>
      <family val="2"/>
      <scheme val="minor"/>
    </font>
    <font>
      <sz val="22"/>
      <color rgb="FFFF0000"/>
      <name val="Calibri"/>
      <family val="2"/>
      <scheme val="minor"/>
    </font>
    <font>
      <sz val="28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0"/>
      <color theme="7" tint="-0.499984740745262"/>
      <name val="Calibri"/>
      <family val="2"/>
      <scheme val="minor"/>
    </font>
    <font>
      <b/>
      <sz val="10"/>
      <color theme="6" tint="-0.49998474074526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34"/>
      <color theme="9" tint="0.39997558519241921"/>
      <name val="Calibri"/>
      <family val="2"/>
      <scheme val="minor"/>
    </font>
    <font>
      <sz val="13"/>
      <color theme="9" tint="0.39997558519241921"/>
      <name val="Calibri"/>
      <family val="2"/>
      <scheme val="minor"/>
    </font>
    <font>
      <b/>
      <sz val="10"/>
      <color theme="8" tint="0.39997558519241921"/>
      <name val="Calibri"/>
      <family val="2"/>
      <scheme val="minor"/>
    </font>
    <font>
      <b/>
      <sz val="14"/>
      <color theme="8" tint="0.3999755851924192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0"/>
      <color theme="8"/>
      <name val="Calibri"/>
      <family val="2"/>
      <scheme val="minor"/>
    </font>
    <font>
      <b/>
      <sz val="10"/>
      <color theme="5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20"/>
      <color theme="1" tint="0.34998626667073579"/>
      <name val="Calibri"/>
      <family val="2"/>
      <scheme val="minor"/>
    </font>
    <font>
      <sz val="14"/>
      <color theme="1" tint="0.34998626667073579"/>
      <name val="Calibri"/>
      <family val="2"/>
      <scheme val="minor"/>
    </font>
    <font>
      <sz val="20"/>
      <color rgb="FFFF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theme="5"/>
      </left>
      <right/>
      <top style="thin">
        <color theme="5"/>
      </top>
      <bottom/>
      <diagonal/>
    </border>
    <border>
      <left/>
      <right/>
      <top style="thin">
        <color theme="5"/>
      </top>
      <bottom/>
      <diagonal/>
    </border>
    <border>
      <left style="thin">
        <color theme="5"/>
      </left>
      <right/>
      <top/>
      <bottom/>
      <diagonal/>
    </border>
    <border>
      <left/>
      <right style="thin">
        <color theme="5"/>
      </right>
      <top/>
      <bottom/>
      <diagonal/>
    </border>
    <border>
      <left style="thin">
        <color theme="5"/>
      </left>
      <right/>
      <top/>
      <bottom style="thin">
        <color theme="5"/>
      </bottom>
      <diagonal/>
    </border>
    <border>
      <left/>
      <right/>
      <top/>
      <bottom style="thin">
        <color theme="5"/>
      </bottom>
      <diagonal/>
    </border>
    <border>
      <left/>
      <right style="thin">
        <color theme="5"/>
      </right>
      <top/>
      <bottom style="thin">
        <color theme="5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9"/>
      </left>
      <right/>
      <top/>
      <bottom/>
      <diagonal/>
    </border>
    <border>
      <left/>
      <right style="thin">
        <color theme="9"/>
      </right>
      <top/>
      <bottom/>
      <diagonal/>
    </border>
    <border>
      <left style="thin">
        <color theme="9"/>
      </left>
      <right/>
      <top/>
      <bottom style="thin">
        <color theme="9"/>
      </bottom>
      <diagonal/>
    </border>
    <border>
      <left/>
      <right/>
      <top/>
      <bottom style="thin">
        <color theme="9"/>
      </bottom>
      <diagonal/>
    </border>
    <border>
      <left/>
      <right style="thin">
        <color theme="9"/>
      </right>
      <top/>
      <bottom style="thin">
        <color theme="9"/>
      </bottom>
      <diagonal/>
    </border>
    <border>
      <left/>
      <right/>
      <top style="thin">
        <color theme="9"/>
      </top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7" tint="-0.499984740745262"/>
      </left>
      <right/>
      <top/>
      <bottom/>
      <diagonal/>
    </border>
    <border>
      <left/>
      <right style="thin">
        <color theme="7" tint="-0.499984740745262"/>
      </right>
      <top/>
      <bottom/>
      <diagonal/>
    </border>
    <border>
      <left style="thin">
        <color theme="7" tint="-0.499984740745262"/>
      </left>
      <right/>
      <top/>
      <bottom style="thin">
        <color theme="7" tint="-0.499984740745262"/>
      </bottom>
      <diagonal/>
    </border>
    <border>
      <left/>
      <right/>
      <top/>
      <bottom style="thin">
        <color theme="7" tint="-0.499984740745262"/>
      </bottom>
      <diagonal/>
    </border>
    <border>
      <left/>
      <right style="thin">
        <color theme="7" tint="-0.499984740745262"/>
      </right>
      <top/>
      <bottom style="thin">
        <color theme="7" tint="-0.499984740745262"/>
      </bottom>
      <diagonal/>
    </border>
    <border>
      <left style="thin">
        <color theme="6" tint="-0.499984740745262"/>
      </left>
      <right/>
      <top/>
      <bottom/>
      <diagonal/>
    </border>
    <border>
      <left/>
      <right style="thin">
        <color theme="6" tint="-0.499984740745262"/>
      </right>
      <top/>
      <bottom/>
      <diagonal/>
    </border>
    <border>
      <left style="thin">
        <color theme="6" tint="-0.499984740745262"/>
      </left>
      <right/>
      <top/>
      <bottom style="thin">
        <color theme="6" tint="-0.499984740745262"/>
      </bottom>
      <diagonal/>
    </border>
    <border>
      <left/>
      <right/>
      <top/>
      <bottom style="thin">
        <color theme="6" tint="-0.499984740745262"/>
      </bottom>
      <diagonal/>
    </border>
    <border>
      <left/>
      <right style="thin">
        <color theme="6" tint="-0.499984740745262"/>
      </right>
      <top/>
      <bottom style="thin">
        <color theme="6" tint="-0.499984740745262"/>
      </bottom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 style="thin">
        <color theme="7"/>
      </left>
      <right/>
      <top/>
      <bottom/>
      <diagonal/>
    </border>
    <border>
      <left/>
      <right style="thin">
        <color theme="7"/>
      </right>
      <top/>
      <bottom/>
      <diagonal/>
    </border>
    <border>
      <left style="thin">
        <color theme="7"/>
      </left>
      <right/>
      <top/>
      <bottom style="thin">
        <color theme="7"/>
      </bottom>
      <diagonal/>
    </border>
    <border>
      <left/>
      <right/>
      <top/>
      <bottom style="thin">
        <color theme="7"/>
      </bottom>
      <diagonal/>
    </border>
    <border>
      <left/>
      <right style="thin">
        <color theme="7"/>
      </right>
      <top/>
      <bottom style="thin">
        <color theme="7"/>
      </bottom>
      <diagonal/>
    </border>
    <border>
      <left style="thin">
        <color theme="8"/>
      </left>
      <right/>
      <top/>
      <bottom/>
      <diagonal/>
    </border>
    <border>
      <left/>
      <right style="thin">
        <color theme="8"/>
      </right>
      <top/>
      <bottom/>
      <diagonal/>
    </border>
    <border>
      <left style="thin">
        <color theme="8"/>
      </left>
      <right/>
      <top/>
      <bottom style="thin">
        <color theme="8"/>
      </bottom>
      <diagonal/>
    </border>
    <border>
      <left/>
      <right/>
      <top/>
      <bottom style="thin">
        <color theme="8"/>
      </bottom>
      <diagonal/>
    </border>
    <border>
      <left/>
      <right style="thin">
        <color theme="8"/>
      </right>
      <top/>
      <bottom style="thin">
        <color theme="8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14999847407452621"/>
      </left>
      <right/>
      <top/>
      <bottom/>
      <diagonal/>
    </border>
    <border>
      <left/>
      <right/>
      <top style="thin">
        <color theme="0" tint="-0.14999847407452621"/>
      </top>
      <bottom style="medium">
        <color indexed="64"/>
      </bottom>
      <diagonal/>
    </border>
    <border>
      <left/>
      <right/>
      <top style="thin">
        <color theme="0" tint="-0.14999847407452621"/>
      </top>
      <bottom/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theme="9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theme="0" tint="-0.14999847407452621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</borders>
  <cellStyleXfs count="7">
    <xf numFmtId="0" fontId="0" fillId="0" borderId="0">
      <alignment vertical="center"/>
    </xf>
    <xf numFmtId="164" fontId="2" fillId="0" borderId="0" applyFont="0" applyFill="0" applyBorder="0" applyProtection="0">
      <alignment horizontal="center" vertical="center"/>
    </xf>
    <xf numFmtId="165" fontId="1" fillId="0" borderId="0" applyFont="0" applyFill="0" applyBorder="0" applyProtection="0">
      <alignment horizontal="left" vertical="center"/>
    </xf>
    <xf numFmtId="0" fontId="7" fillId="2" borderId="0" applyNumberFormat="0" applyFill="0" applyBorder="0" applyAlignment="0" applyProtection="0"/>
    <xf numFmtId="0" fontId="4" fillId="0" borderId="1" applyNumberFormat="0" applyFill="0" applyBorder="0" applyProtection="0">
      <alignment horizontal="left" vertical="center"/>
    </xf>
    <xf numFmtId="164" fontId="3" fillId="0" borderId="0" applyFill="0" applyBorder="0" applyProtection="0">
      <alignment horizontal="center" vertical="center"/>
    </xf>
    <xf numFmtId="0" fontId="6" fillId="0" borderId="11" applyNumberFormat="0" applyFill="0" applyAlignment="0" applyProtection="0">
      <alignment horizontal="left" vertical="center"/>
    </xf>
  </cellStyleXfs>
  <cellXfs count="227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6" fillId="0" borderId="11" xfId="6" applyAlignment="1">
      <alignment vertical="center"/>
    </xf>
    <xf numFmtId="0" fontId="5" fillId="0" borderId="2" xfId="4" applyFont="1" applyBorder="1">
      <alignment horizontal="left" vertical="center"/>
    </xf>
    <xf numFmtId="165" fontId="0" fillId="0" borderId="8" xfId="2" applyFont="1" applyBorder="1">
      <alignment horizontal="left" vertical="center"/>
    </xf>
    <xf numFmtId="165" fontId="0" fillId="0" borderId="9" xfId="2" applyFont="1" applyBorder="1">
      <alignment horizontal="left" vertical="center"/>
    </xf>
    <xf numFmtId="165" fontId="0" fillId="0" borderId="0" xfId="2" applyFont="1" applyBorder="1">
      <alignment horizontal="left" vertical="center"/>
    </xf>
    <xf numFmtId="165" fontId="0" fillId="0" borderId="10" xfId="2" applyFont="1" applyBorder="1">
      <alignment horizontal="left" vertical="center"/>
    </xf>
    <xf numFmtId="165" fontId="0" fillId="0" borderId="6" xfId="2" applyFont="1" applyBorder="1">
      <alignment horizontal="left" vertical="center"/>
    </xf>
    <xf numFmtId="0" fontId="5" fillId="0" borderId="3" xfId="4" applyFont="1" applyBorder="1">
      <alignment horizontal="left" vertical="center"/>
    </xf>
    <xf numFmtId="0" fontId="5" fillId="0" borderId="12" xfId="4" applyFont="1" applyBorder="1">
      <alignment horizontal="left" vertical="center"/>
    </xf>
    <xf numFmtId="0" fontId="0" fillId="0" borderId="13" xfId="0" applyBorder="1">
      <alignment vertical="center"/>
    </xf>
    <xf numFmtId="0" fontId="0" fillId="0" borderId="12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5" fillId="0" borderId="17" xfId="4" applyFont="1" applyBorder="1">
      <alignment horizontal="left" vertical="center"/>
    </xf>
    <xf numFmtId="0" fontId="0" fillId="0" borderId="17" xfId="0" applyBorder="1">
      <alignment vertical="center"/>
    </xf>
    <xf numFmtId="0" fontId="5" fillId="0" borderId="18" xfId="4" applyFont="1" applyBorder="1">
      <alignment horizontal="left" vertical="center"/>
    </xf>
    <xf numFmtId="0" fontId="0" fillId="0" borderId="19" xfId="0" applyBorder="1">
      <alignment vertical="center"/>
    </xf>
    <xf numFmtId="0" fontId="0" fillId="0" borderId="18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12" fillId="0" borderId="0" xfId="4" applyFont="1" applyBorder="1">
      <alignment horizontal="left" vertical="center"/>
    </xf>
    <xf numFmtId="0" fontId="5" fillId="0" borderId="0" xfId="4" applyFont="1" applyBorder="1">
      <alignment horizontal="left" vertical="center"/>
    </xf>
    <xf numFmtId="0" fontId="14" fillId="0" borderId="0" xfId="4" applyFont="1" applyBorder="1">
      <alignment horizontal="left" vertical="center"/>
    </xf>
    <xf numFmtId="0" fontId="5" fillId="0" borderId="23" xfId="4" applyFont="1" applyBorder="1">
      <alignment horizontal="left" vertical="center"/>
    </xf>
    <xf numFmtId="0" fontId="0" fillId="0" borderId="24" xfId="0" applyBorder="1">
      <alignment vertical="center"/>
    </xf>
    <xf numFmtId="0" fontId="0" fillId="0" borderId="23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15" fillId="0" borderId="0" xfId="4" applyFont="1" applyBorder="1">
      <alignment horizontal="left" vertical="center"/>
    </xf>
    <xf numFmtId="0" fontId="5" fillId="0" borderId="28" xfId="4" applyFont="1" applyBorder="1">
      <alignment horizontal="left" vertical="center"/>
    </xf>
    <xf numFmtId="0" fontId="0" fillId="0" borderId="29" xfId="0" applyBorder="1">
      <alignment vertical="center"/>
    </xf>
    <xf numFmtId="0" fontId="0" fillId="0" borderId="28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5" fillId="0" borderId="33" xfId="4" applyFont="1" applyBorder="1">
      <alignment horizontal="left" vertical="center"/>
    </xf>
    <xf numFmtId="0" fontId="0" fillId="0" borderId="34" xfId="0" applyBorder="1">
      <alignment vertical="center"/>
    </xf>
    <xf numFmtId="0" fontId="0" fillId="0" borderId="33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165" fontId="0" fillId="0" borderId="36" xfId="2" applyFont="1" applyBorder="1">
      <alignment horizontal="left" vertical="center"/>
    </xf>
    <xf numFmtId="0" fontId="16" fillId="0" borderId="0" xfId="4" applyFont="1" applyBorder="1">
      <alignment horizontal="left" vertical="center"/>
    </xf>
    <xf numFmtId="0" fontId="5" fillId="0" borderId="38" xfId="4" applyFont="1" applyBorder="1">
      <alignment horizontal="left" vertical="center"/>
    </xf>
    <xf numFmtId="0" fontId="0" fillId="0" borderId="39" xfId="0" applyBorder="1">
      <alignment vertical="center"/>
    </xf>
    <xf numFmtId="0" fontId="0" fillId="0" borderId="38" xfId="0" applyBorder="1">
      <alignment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0" fillId="0" borderId="42" xfId="0" applyBorder="1">
      <alignment vertical="center"/>
    </xf>
    <xf numFmtId="165" fontId="0" fillId="0" borderId="41" xfId="2" applyFont="1" applyBorder="1">
      <alignment horizontal="left" vertical="center"/>
    </xf>
    <xf numFmtId="0" fontId="11" fillId="0" borderId="0" xfId="4" applyFont="1" applyBorder="1">
      <alignment horizontal="left" vertical="center"/>
    </xf>
    <xf numFmtId="0" fontId="5" fillId="0" borderId="43" xfId="4" applyFont="1" applyBorder="1">
      <alignment horizontal="left" vertical="center"/>
    </xf>
    <xf numFmtId="0" fontId="0" fillId="0" borderId="44" xfId="0" applyBorder="1">
      <alignment vertical="center"/>
    </xf>
    <xf numFmtId="0" fontId="0" fillId="0" borderId="43" xfId="0" applyBorder="1">
      <alignment vertical="center"/>
    </xf>
    <xf numFmtId="0" fontId="0" fillId="0" borderId="45" xfId="0" applyBorder="1">
      <alignment vertical="center"/>
    </xf>
    <xf numFmtId="0" fontId="0" fillId="0" borderId="46" xfId="0" applyBorder="1">
      <alignment vertical="center"/>
    </xf>
    <xf numFmtId="0" fontId="0" fillId="0" borderId="47" xfId="0" applyBorder="1">
      <alignment vertical="center"/>
    </xf>
    <xf numFmtId="0" fontId="18" fillId="0" borderId="0" xfId="4" applyFont="1" applyBorder="1">
      <alignment horizontal="left" vertical="center"/>
    </xf>
    <xf numFmtId="0" fontId="20" fillId="0" borderId="11" xfId="6" applyFont="1" applyAlignment="1">
      <alignment vertical="center"/>
    </xf>
    <xf numFmtId="165" fontId="0" fillId="0" borderId="0" xfId="2" applyFont="1" applyBorder="1" applyAlignment="1">
      <alignment horizontal="left" vertical="center" wrapText="1"/>
    </xf>
    <xf numFmtId="165" fontId="0" fillId="0" borderId="8" xfId="2" applyFont="1" applyBorder="1" applyAlignment="1">
      <alignment horizontal="left" vertical="center" wrapText="1"/>
    </xf>
    <xf numFmtId="165" fontId="0" fillId="0" borderId="9" xfId="2" applyFont="1" applyBorder="1" applyAlignment="1">
      <alignment horizontal="left" vertical="center" wrapText="1"/>
    </xf>
    <xf numFmtId="165" fontId="21" fillId="0" borderId="10" xfId="2" applyFont="1" applyBorder="1">
      <alignment horizontal="left" vertical="center"/>
    </xf>
    <xf numFmtId="165" fontId="23" fillId="0" borderId="0" xfId="2" applyFont="1" applyBorder="1" applyAlignment="1">
      <alignment horizontal="center" vertical="center" wrapText="1"/>
    </xf>
    <xf numFmtId="0" fontId="30" fillId="0" borderId="58" xfId="0" applyFont="1" applyBorder="1">
      <alignment vertical="center"/>
    </xf>
    <xf numFmtId="0" fontId="31" fillId="0" borderId="0" xfId="0" applyFont="1">
      <alignment vertical="center"/>
    </xf>
    <xf numFmtId="0" fontId="33" fillId="0" borderId="0" xfId="0" applyFont="1">
      <alignment vertical="center"/>
    </xf>
    <xf numFmtId="0" fontId="35" fillId="0" borderId="0" xfId="0" applyFont="1">
      <alignment vertical="center"/>
    </xf>
    <xf numFmtId="0" fontId="36" fillId="0" borderId="17" xfId="4" applyFont="1" applyBorder="1">
      <alignment horizontal="left" vertical="center"/>
    </xf>
    <xf numFmtId="0" fontId="38" fillId="0" borderId="0" xfId="0" applyFont="1">
      <alignment vertical="center"/>
    </xf>
    <xf numFmtId="165" fontId="28" fillId="0" borderId="50" xfId="2" applyFont="1" applyBorder="1" applyAlignment="1">
      <alignment horizontal="center" vertical="center" wrapText="1"/>
    </xf>
    <xf numFmtId="165" fontId="40" fillId="0" borderId="50" xfId="2" applyFont="1" applyBorder="1" applyAlignment="1">
      <alignment horizontal="center" vertical="center" wrapText="1"/>
    </xf>
    <xf numFmtId="0" fontId="48" fillId="0" borderId="0" xfId="0" applyFont="1">
      <alignment vertical="center"/>
    </xf>
    <xf numFmtId="0" fontId="50" fillId="0" borderId="0" xfId="4" applyFont="1" applyBorder="1">
      <alignment horizontal="left" vertical="center"/>
    </xf>
    <xf numFmtId="165" fontId="24" fillId="0" borderId="0" xfId="2" applyFont="1" applyBorder="1" applyAlignment="1">
      <alignment horizontal="center" vertical="center" wrapText="1"/>
    </xf>
    <xf numFmtId="165" fontId="0" fillId="0" borderId="10" xfId="2" applyFont="1" applyBorder="1" applyAlignment="1">
      <alignment horizontal="left" vertical="center" wrapText="1"/>
    </xf>
    <xf numFmtId="165" fontId="28" fillId="0" borderId="0" xfId="2" applyFont="1" applyBorder="1" applyAlignment="1">
      <alignment horizontal="left" vertical="center" wrapText="1"/>
    </xf>
    <xf numFmtId="165" fontId="24" fillId="0" borderId="0" xfId="2" applyFont="1" applyBorder="1" applyAlignment="1">
      <alignment vertical="center"/>
    </xf>
    <xf numFmtId="165" fontId="24" fillId="0" borderId="0" xfId="2" applyFont="1" applyBorder="1" applyAlignment="1">
      <alignment horizontal="center" vertical="center"/>
    </xf>
    <xf numFmtId="165" fontId="24" fillId="0" borderId="60" xfId="2" applyFont="1" applyBorder="1" applyAlignment="1">
      <alignment horizontal="center" vertical="center"/>
    </xf>
    <xf numFmtId="165" fontId="0" fillId="0" borderId="61" xfId="2" applyFont="1" applyBorder="1">
      <alignment horizontal="left" vertical="center"/>
    </xf>
    <xf numFmtId="165" fontId="0" fillId="0" borderId="62" xfId="2" applyFont="1" applyBorder="1">
      <alignment horizontal="left" vertical="center"/>
    </xf>
    <xf numFmtId="165" fontId="27" fillId="0" borderId="63" xfId="2" applyFont="1" applyBorder="1" applyAlignment="1">
      <alignment horizontal="left" vertical="center" wrapText="1"/>
    </xf>
    <xf numFmtId="165" fontId="28" fillId="0" borderId="63" xfId="2" applyFont="1" applyBorder="1" applyAlignment="1">
      <alignment horizontal="left" vertical="center" wrapText="1"/>
    </xf>
    <xf numFmtId="165" fontId="0" fillId="0" borderId="15" xfId="2" applyFont="1" applyBorder="1">
      <alignment horizontal="left" vertical="center"/>
    </xf>
    <xf numFmtId="165" fontId="0" fillId="0" borderId="64" xfId="2" applyFont="1" applyBorder="1">
      <alignment horizontal="left" vertical="center"/>
    </xf>
    <xf numFmtId="165" fontId="0" fillId="0" borderId="65" xfId="2" applyFont="1" applyBorder="1">
      <alignment horizontal="left" vertical="center"/>
    </xf>
    <xf numFmtId="165" fontId="24" fillId="0" borderId="63" xfId="2" applyFont="1" applyBorder="1" applyAlignment="1">
      <alignment vertical="center"/>
    </xf>
    <xf numFmtId="165" fontId="24" fillId="0" borderId="60" xfId="2" applyFont="1" applyBorder="1" applyAlignment="1">
      <alignment vertical="center"/>
    </xf>
    <xf numFmtId="165" fontId="24" fillId="0" borderId="67" xfId="2" applyFont="1" applyBorder="1" applyAlignment="1">
      <alignment vertical="center"/>
    </xf>
    <xf numFmtId="165" fontId="0" fillId="0" borderId="60" xfId="2" applyFont="1" applyBorder="1">
      <alignment horizontal="left" vertical="center"/>
    </xf>
    <xf numFmtId="165" fontId="28" fillId="0" borderId="63" xfId="2" applyFont="1" applyBorder="1" applyAlignment="1">
      <alignment horizontal="center" vertical="center" wrapText="1"/>
    </xf>
    <xf numFmtId="165" fontId="24" fillId="0" borderId="0" xfId="2" applyFont="1" applyBorder="1" applyAlignment="1">
      <alignment vertical="center" wrapText="1"/>
    </xf>
    <xf numFmtId="165" fontId="24" fillId="0" borderId="63" xfId="2" applyFont="1" applyBorder="1" applyAlignment="1">
      <alignment vertical="center" wrapText="1"/>
    </xf>
    <xf numFmtId="165" fontId="24" fillId="0" borderId="60" xfId="2" applyFont="1" applyBorder="1" applyAlignment="1">
      <alignment vertical="center" wrapText="1"/>
    </xf>
    <xf numFmtId="165" fontId="24" fillId="0" borderId="63" xfId="2" applyFont="1" applyBorder="1" applyAlignment="1">
      <alignment horizontal="center" vertical="center" wrapText="1"/>
    </xf>
    <xf numFmtId="165" fontId="24" fillId="0" borderId="60" xfId="2" applyFont="1" applyBorder="1" applyAlignment="1">
      <alignment horizontal="center" vertical="center" wrapText="1"/>
    </xf>
    <xf numFmtId="165" fontId="52" fillId="0" borderId="63" xfId="2" applyFont="1" applyBorder="1" applyAlignment="1">
      <alignment vertical="center" wrapText="1"/>
    </xf>
    <xf numFmtId="165" fontId="0" fillId="0" borderId="66" xfId="2" applyFont="1" applyBorder="1">
      <alignment horizontal="left" vertical="center"/>
    </xf>
    <xf numFmtId="165" fontId="24" fillId="0" borderId="9" xfId="2" applyFont="1" applyBorder="1" applyAlignment="1">
      <alignment vertical="center" wrapText="1"/>
    </xf>
    <xf numFmtId="165" fontId="24" fillId="0" borderId="69" xfId="2" applyFont="1" applyBorder="1" applyAlignment="1">
      <alignment vertical="center" wrapText="1"/>
    </xf>
    <xf numFmtId="165" fontId="28" fillId="0" borderId="68" xfId="2" applyFont="1" applyBorder="1" applyAlignment="1">
      <alignment horizontal="center" vertical="center" wrapText="1"/>
    </xf>
    <xf numFmtId="165" fontId="52" fillId="0" borderId="0" xfId="2" applyFont="1" applyBorder="1" applyAlignment="1">
      <alignment vertical="center" wrapText="1"/>
    </xf>
    <xf numFmtId="43" fontId="35" fillId="16" borderId="0" xfId="2" applyNumberFormat="1" applyFont="1" applyFill="1" applyBorder="1">
      <alignment horizontal="left" vertical="center"/>
    </xf>
    <xf numFmtId="165" fontId="22" fillId="0" borderId="51" xfId="2" applyFont="1" applyBorder="1" applyAlignment="1">
      <alignment horizontal="center" vertical="center" wrapText="1"/>
    </xf>
    <xf numFmtId="165" fontId="57" fillId="0" borderId="52" xfId="2" applyFont="1" applyBorder="1" applyAlignment="1">
      <alignment horizontal="center" vertical="center" wrapText="1"/>
    </xf>
    <xf numFmtId="165" fontId="57" fillId="0" borderId="53" xfId="2" applyFont="1" applyBorder="1" applyAlignment="1">
      <alignment horizontal="center" vertical="center" wrapText="1"/>
    </xf>
    <xf numFmtId="165" fontId="22" fillId="0" borderId="52" xfId="2" applyFont="1" applyBorder="1" applyAlignment="1">
      <alignment horizontal="center" vertical="center" wrapText="1"/>
    </xf>
    <xf numFmtId="165" fontId="22" fillId="0" borderId="53" xfId="2" applyFont="1" applyBorder="1" applyAlignment="1">
      <alignment horizontal="center" vertical="center" wrapText="1"/>
    </xf>
    <xf numFmtId="164" fontId="3" fillId="3" borderId="0" xfId="5" applyFill="1" applyAlignment="1">
      <alignment horizontal="center" vertical="center"/>
    </xf>
    <xf numFmtId="165" fontId="25" fillId="0" borderId="51" xfId="2" applyFont="1" applyBorder="1" applyAlignment="1">
      <alignment horizontal="center" vertical="center"/>
    </xf>
    <xf numFmtId="165" fontId="26" fillId="0" borderId="52" xfId="2" applyFont="1" applyBorder="1" applyAlignment="1">
      <alignment horizontal="center" vertical="center"/>
    </xf>
    <xf numFmtId="165" fontId="26" fillId="0" borderId="53" xfId="2" applyFont="1" applyBorder="1" applyAlignment="1">
      <alignment horizontal="center" vertical="center"/>
    </xf>
    <xf numFmtId="165" fontId="0" fillId="0" borderId="52" xfId="2" applyFont="1" applyBorder="1" applyAlignment="1">
      <alignment horizontal="left" vertical="center" wrapText="1"/>
    </xf>
    <xf numFmtId="164" fontId="3" fillId="3" borderId="0" xfId="5" applyFill="1" applyBorder="1" applyAlignment="1">
      <alignment horizontal="center" vertical="center"/>
    </xf>
    <xf numFmtId="164" fontId="3" fillId="3" borderId="48" xfId="5" applyFill="1" applyBorder="1" applyAlignment="1">
      <alignment horizontal="center" vertical="center"/>
    </xf>
    <xf numFmtId="0" fontId="8" fillId="0" borderId="10" xfId="3" applyFont="1" applyFill="1" applyBorder="1" applyAlignment="1">
      <alignment horizontal="left" vertical="center"/>
    </xf>
    <xf numFmtId="0" fontId="8" fillId="0" borderId="0" xfId="3" applyFont="1" applyFill="1" applyAlignment="1">
      <alignment horizontal="left" vertical="center"/>
    </xf>
    <xf numFmtId="0" fontId="19" fillId="0" borderId="0" xfId="3" applyFont="1" applyFill="1" applyAlignment="1">
      <alignment horizontal="left"/>
    </xf>
    <xf numFmtId="164" fontId="3" fillId="3" borderId="49" xfId="5" applyFill="1" applyBorder="1" applyAlignment="1">
      <alignment horizontal="center" vertical="center"/>
    </xf>
    <xf numFmtId="165" fontId="24" fillId="0" borderId="51" xfId="2" applyFont="1" applyBorder="1" applyAlignment="1">
      <alignment horizontal="center" vertical="center"/>
    </xf>
    <xf numFmtId="165" fontId="56" fillId="0" borderId="52" xfId="2" applyFont="1" applyBorder="1" applyAlignment="1">
      <alignment horizontal="center" vertical="center"/>
    </xf>
    <xf numFmtId="165" fontId="56" fillId="0" borderId="53" xfId="2" applyFont="1" applyBorder="1" applyAlignment="1">
      <alignment horizontal="center" vertical="center"/>
    </xf>
    <xf numFmtId="165" fontId="24" fillId="0" borderId="51" xfId="2" applyFont="1" applyBorder="1" applyAlignment="1">
      <alignment horizontal="center" vertical="center" wrapText="1"/>
    </xf>
    <xf numFmtId="165" fontId="24" fillId="0" borderId="52" xfId="2" applyFont="1" applyBorder="1" applyAlignment="1">
      <alignment horizontal="center" vertical="center" wrapText="1"/>
    </xf>
    <xf numFmtId="165" fontId="24" fillId="0" borderId="53" xfId="2" applyFont="1" applyBorder="1" applyAlignment="1">
      <alignment horizontal="center" vertical="center" wrapText="1"/>
    </xf>
    <xf numFmtId="165" fontId="21" fillId="0" borderId="52" xfId="2" applyFont="1" applyBorder="1" applyAlignment="1">
      <alignment horizontal="center" vertical="center" wrapText="1"/>
    </xf>
    <xf numFmtId="165" fontId="21" fillId="0" borderId="53" xfId="2" applyFont="1" applyBorder="1" applyAlignment="1">
      <alignment horizontal="center" vertical="center" wrapText="1"/>
    </xf>
    <xf numFmtId="164" fontId="3" fillId="14" borderId="0" xfId="5" applyFill="1" applyAlignment="1">
      <alignment horizontal="center" vertical="center"/>
    </xf>
    <xf numFmtId="164" fontId="3" fillId="5" borderId="0" xfId="5" applyFill="1" applyBorder="1" applyAlignment="1">
      <alignment horizontal="center" vertical="center"/>
    </xf>
    <xf numFmtId="164" fontId="3" fillId="5" borderId="48" xfId="5" applyFill="1" applyBorder="1" applyAlignment="1">
      <alignment horizontal="center" vertical="center"/>
    </xf>
    <xf numFmtId="0" fontId="34" fillId="0" borderId="10" xfId="3" applyFont="1" applyFill="1" applyBorder="1" applyAlignment="1">
      <alignment horizontal="left" vertical="center"/>
    </xf>
    <xf numFmtId="0" fontId="29" fillId="0" borderId="10" xfId="3" applyFont="1" applyFill="1" applyBorder="1" applyAlignment="1">
      <alignment horizontal="left"/>
    </xf>
    <xf numFmtId="164" fontId="3" fillId="5" borderId="49" xfId="5" applyFill="1" applyBorder="1" applyAlignment="1">
      <alignment horizontal="center" vertical="center"/>
    </xf>
    <xf numFmtId="0" fontId="20" fillId="0" borderId="11" xfId="6" applyFont="1" applyAlignment="1">
      <alignment horizontal="center" vertical="center"/>
    </xf>
    <xf numFmtId="165" fontId="24" fillId="0" borderId="51" xfId="2" applyFont="1" applyBorder="1" applyAlignment="1">
      <alignment horizontal="center" vertical="top" wrapText="1"/>
    </xf>
    <xf numFmtId="165" fontId="24" fillId="0" borderId="52" xfId="2" applyFont="1" applyBorder="1" applyAlignment="1">
      <alignment horizontal="center" vertical="top" wrapText="1"/>
    </xf>
    <xf numFmtId="165" fontId="24" fillId="0" borderId="53" xfId="2" applyFont="1" applyBorder="1" applyAlignment="1">
      <alignment horizontal="center" vertical="top" wrapText="1"/>
    </xf>
    <xf numFmtId="165" fontId="23" fillId="0" borderId="55" xfId="2" applyFont="1" applyBorder="1" applyAlignment="1">
      <alignment horizontal="center" vertical="center" wrapText="1"/>
    </xf>
    <xf numFmtId="165" fontId="23" fillId="0" borderId="56" xfId="2" applyFont="1" applyBorder="1" applyAlignment="1">
      <alignment horizontal="center" vertical="center" wrapText="1"/>
    </xf>
    <xf numFmtId="165" fontId="23" fillId="0" borderId="57" xfId="2" applyFont="1" applyBorder="1" applyAlignment="1">
      <alignment horizontal="center" vertical="center" wrapText="1"/>
    </xf>
    <xf numFmtId="165" fontId="43" fillId="0" borderId="54" xfId="2" applyFont="1" applyBorder="1" applyAlignment="1">
      <alignment horizontal="center" vertical="center" wrapText="1"/>
    </xf>
    <xf numFmtId="164" fontId="3" fillId="12" borderId="49" xfId="5" applyFill="1" applyBorder="1" applyAlignment="1" applyProtection="1">
      <alignment horizontal="center" vertical="center"/>
    </xf>
    <xf numFmtId="164" fontId="3" fillId="12" borderId="0" xfId="5" applyFill="1" applyBorder="1" applyAlignment="1" applyProtection="1">
      <alignment horizontal="center" vertical="center"/>
    </xf>
    <xf numFmtId="165" fontId="23" fillId="0" borderId="52" xfId="2" applyFont="1" applyBorder="1" applyAlignment="1">
      <alignment horizontal="center" vertical="center" wrapText="1"/>
    </xf>
    <xf numFmtId="165" fontId="23" fillId="0" borderId="53" xfId="2" applyFont="1" applyBorder="1" applyAlignment="1">
      <alignment horizontal="center" vertical="center" wrapText="1"/>
    </xf>
    <xf numFmtId="165" fontId="41" fillId="0" borderId="51" xfId="2" applyFont="1" applyBorder="1" applyAlignment="1">
      <alignment horizontal="center" vertical="center"/>
    </xf>
    <xf numFmtId="165" fontId="41" fillId="0" borderId="52" xfId="2" applyFont="1" applyBorder="1" applyAlignment="1">
      <alignment horizontal="center" vertical="center"/>
    </xf>
    <xf numFmtId="165" fontId="41" fillId="0" borderId="53" xfId="2" applyFont="1" applyBorder="1" applyAlignment="1">
      <alignment horizontal="center" vertical="center"/>
    </xf>
    <xf numFmtId="164" fontId="3" fillId="13" borderId="0" xfId="5" applyFill="1" applyAlignment="1">
      <alignment horizontal="center" vertical="center"/>
    </xf>
    <xf numFmtId="164" fontId="3" fillId="6" borderId="0" xfId="5" applyFill="1" applyBorder="1" applyAlignment="1">
      <alignment horizontal="center" vertical="center"/>
    </xf>
    <xf numFmtId="164" fontId="3" fillId="6" borderId="48" xfId="5" applyFill="1" applyBorder="1" applyAlignment="1">
      <alignment horizontal="center" vertical="center"/>
    </xf>
    <xf numFmtId="0" fontId="32" fillId="0" borderId="10" xfId="3" applyFont="1" applyFill="1" applyBorder="1" applyAlignment="1">
      <alignment horizontal="left" vertical="center"/>
    </xf>
    <xf numFmtId="0" fontId="39" fillId="0" borderId="10" xfId="3" applyFont="1" applyFill="1" applyBorder="1" applyAlignment="1">
      <alignment horizontal="left"/>
    </xf>
    <xf numFmtId="164" fontId="3" fillId="6" borderId="49" xfId="5" applyFill="1" applyBorder="1" applyAlignment="1">
      <alignment horizontal="center" vertical="center"/>
    </xf>
    <xf numFmtId="165" fontId="42" fillId="0" borderId="51" xfId="2" applyFont="1" applyBorder="1" applyAlignment="1">
      <alignment horizontal="center" vertical="center"/>
    </xf>
    <xf numFmtId="165" fontId="42" fillId="0" borderId="52" xfId="2" applyFont="1" applyBorder="1" applyAlignment="1">
      <alignment horizontal="center" vertical="center"/>
    </xf>
    <xf numFmtId="165" fontId="42" fillId="0" borderId="53" xfId="2" applyFont="1" applyBorder="1" applyAlignment="1">
      <alignment horizontal="center" vertical="center"/>
    </xf>
    <xf numFmtId="164" fontId="3" fillId="15" borderId="0" xfId="5" applyFill="1" applyAlignment="1">
      <alignment horizontal="center" vertical="center"/>
    </xf>
    <xf numFmtId="164" fontId="3" fillId="7" borderId="0" xfId="5" applyFill="1" applyBorder="1" applyAlignment="1">
      <alignment horizontal="center" vertical="center"/>
    </xf>
    <xf numFmtId="164" fontId="3" fillId="7" borderId="48" xfId="5" applyFill="1" applyBorder="1" applyAlignment="1">
      <alignment horizontal="center" vertical="center"/>
    </xf>
    <xf numFmtId="0" fontId="37" fillId="0" borderId="10" xfId="3" applyFont="1" applyFill="1" applyBorder="1" applyAlignment="1">
      <alignment horizontal="left" vertical="center"/>
    </xf>
    <xf numFmtId="0" fontId="44" fillId="0" borderId="10" xfId="3" applyFont="1" applyFill="1" applyBorder="1" applyAlignment="1">
      <alignment horizontal="left"/>
    </xf>
    <xf numFmtId="164" fontId="3" fillId="7" borderId="49" xfId="5" applyFill="1" applyBorder="1" applyAlignment="1">
      <alignment horizontal="center" vertical="center"/>
    </xf>
    <xf numFmtId="165" fontId="46" fillId="0" borderId="51" xfId="2" applyFont="1" applyBorder="1" applyAlignment="1">
      <alignment horizontal="center" vertical="center" wrapText="1"/>
    </xf>
    <xf numFmtId="165" fontId="46" fillId="0" borderId="52" xfId="2" applyFont="1" applyBorder="1" applyAlignment="1">
      <alignment horizontal="center" vertical="center" wrapText="1"/>
    </xf>
    <xf numFmtId="165" fontId="46" fillId="0" borderId="53" xfId="2" applyFont="1" applyBorder="1" applyAlignment="1">
      <alignment horizontal="center" vertical="center" wrapText="1"/>
    </xf>
    <xf numFmtId="164" fontId="3" fillId="8" borderId="0" xfId="5" applyFill="1" applyAlignment="1">
      <alignment horizontal="center" vertical="center"/>
    </xf>
    <xf numFmtId="164" fontId="3" fillId="8" borderId="0" xfId="5" applyFill="1" applyBorder="1" applyAlignment="1">
      <alignment horizontal="center" vertical="center"/>
    </xf>
    <xf numFmtId="164" fontId="3" fillId="8" borderId="48" xfId="5" applyFill="1" applyBorder="1" applyAlignment="1">
      <alignment horizontal="center" vertical="center"/>
    </xf>
    <xf numFmtId="0" fontId="13" fillId="0" borderId="10" xfId="3" applyFont="1" applyFill="1" applyBorder="1" applyAlignment="1">
      <alignment horizontal="left" vertical="center"/>
    </xf>
    <xf numFmtId="0" fontId="45" fillId="0" borderId="10" xfId="3" applyFont="1" applyFill="1" applyBorder="1" applyAlignment="1">
      <alignment horizontal="left"/>
    </xf>
    <xf numFmtId="164" fontId="3" fillId="8" borderId="49" xfId="5" applyFill="1" applyBorder="1" applyAlignment="1">
      <alignment horizontal="center" vertical="center"/>
    </xf>
    <xf numFmtId="165" fontId="0" fillId="0" borderId="52" xfId="2" applyFont="1" applyBorder="1" applyAlignment="1">
      <alignment horizontal="center" vertical="center"/>
    </xf>
    <xf numFmtId="165" fontId="0" fillId="0" borderId="53" xfId="2" applyFont="1" applyBorder="1" applyAlignment="1">
      <alignment horizontal="center" vertical="center"/>
    </xf>
    <xf numFmtId="165" fontId="51" fillId="0" borderId="51" xfId="2" applyFont="1" applyBorder="1" applyAlignment="1">
      <alignment horizontal="center" vertical="center" wrapText="1"/>
    </xf>
    <xf numFmtId="165" fontId="51" fillId="0" borderId="52" xfId="2" applyFont="1" applyBorder="1" applyAlignment="1">
      <alignment horizontal="center" vertical="center" wrapText="1"/>
    </xf>
    <xf numFmtId="165" fontId="51" fillId="0" borderId="53" xfId="2" applyFont="1" applyBorder="1" applyAlignment="1">
      <alignment horizontal="center" vertical="center" wrapText="1"/>
    </xf>
    <xf numFmtId="165" fontId="27" fillId="0" borderId="58" xfId="2" applyFont="1" applyBorder="1" applyAlignment="1">
      <alignment horizontal="center" vertical="center" wrapText="1"/>
    </xf>
    <xf numFmtId="165" fontId="27" fillId="0" borderId="59" xfId="2" applyFont="1" applyBorder="1" applyAlignment="1">
      <alignment horizontal="center" vertical="center" wrapText="1"/>
    </xf>
    <xf numFmtId="164" fontId="3" fillId="11" borderId="0" xfId="5" applyFill="1" applyAlignment="1">
      <alignment horizontal="center" vertical="center"/>
    </xf>
    <xf numFmtId="164" fontId="3" fillId="4" borderId="0" xfId="5" applyFill="1" applyBorder="1" applyAlignment="1">
      <alignment horizontal="center" vertical="center"/>
    </xf>
    <xf numFmtId="164" fontId="3" fillId="4" borderId="48" xfId="5" applyFill="1" applyBorder="1" applyAlignment="1">
      <alignment horizontal="center" vertical="center"/>
    </xf>
    <xf numFmtId="0" fontId="47" fillId="0" borderId="10" xfId="3" applyFont="1" applyFill="1" applyBorder="1" applyAlignment="1">
      <alignment horizontal="left" vertical="center"/>
    </xf>
    <xf numFmtId="0" fontId="49" fillId="0" borderId="10" xfId="3" applyFont="1" applyFill="1" applyBorder="1" applyAlignment="1">
      <alignment horizontal="left"/>
    </xf>
    <xf numFmtId="164" fontId="3" fillId="4" borderId="49" xfId="5" applyFill="1" applyBorder="1" applyAlignment="1">
      <alignment horizontal="center" vertical="center"/>
    </xf>
    <xf numFmtId="165" fontId="52" fillId="0" borderId="51" xfId="2" applyFont="1" applyBorder="1" applyAlignment="1">
      <alignment horizontal="center" vertical="center" wrapText="1"/>
    </xf>
    <xf numFmtId="165" fontId="52" fillId="0" borderId="52" xfId="2" applyFont="1" applyBorder="1" applyAlignment="1">
      <alignment horizontal="center" vertical="center" wrapText="1"/>
    </xf>
    <xf numFmtId="165" fontId="52" fillId="0" borderId="53" xfId="2" applyFont="1" applyBorder="1" applyAlignment="1">
      <alignment horizontal="center" vertical="center" wrapText="1"/>
    </xf>
    <xf numFmtId="165" fontId="24" fillId="0" borderId="70" xfId="2" applyFont="1" applyBorder="1" applyAlignment="1">
      <alignment horizontal="center" vertical="center" wrapText="1"/>
    </xf>
    <xf numFmtId="165" fontId="24" fillId="0" borderId="71" xfId="2" applyFont="1" applyBorder="1" applyAlignment="1">
      <alignment horizontal="center" vertical="center" wrapText="1"/>
    </xf>
    <xf numFmtId="165" fontId="24" fillId="0" borderId="72" xfId="2" applyFont="1" applyBorder="1" applyAlignment="1">
      <alignment horizontal="center" vertical="center" wrapText="1"/>
    </xf>
    <xf numFmtId="164" fontId="3" fillId="9" borderId="0" xfId="5" applyFill="1" applyAlignment="1">
      <alignment horizontal="center" vertical="center"/>
    </xf>
    <xf numFmtId="164" fontId="3" fillId="9" borderId="0" xfId="5" applyFill="1" applyBorder="1" applyAlignment="1">
      <alignment horizontal="center" vertical="center"/>
    </xf>
    <xf numFmtId="164" fontId="3" fillId="9" borderId="48" xfId="5" applyFill="1" applyBorder="1" applyAlignment="1">
      <alignment horizontal="center" vertical="center"/>
    </xf>
    <xf numFmtId="0" fontId="17" fillId="0" borderId="10" xfId="3" applyFont="1" applyFill="1" applyBorder="1" applyAlignment="1">
      <alignment horizontal="left" vertical="center"/>
    </xf>
    <xf numFmtId="164" fontId="3" fillId="9" borderId="49" xfId="5" applyFill="1" applyBorder="1" applyAlignment="1">
      <alignment horizontal="center" vertical="center"/>
    </xf>
    <xf numFmtId="165" fontId="24" fillId="0" borderId="52" xfId="2" applyFont="1" applyBorder="1" applyAlignment="1">
      <alignment horizontal="center" vertical="center"/>
    </xf>
    <xf numFmtId="165" fontId="24" fillId="0" borderId="53" xfId="2" applyFont="1" applyBorder="1" applyAlignment="1">
      <alignment horizontal="center" vertical="center"/>
    </xf>
    <xf numFmtId="164" fontId="3" fillId="10" borderId="0" xfId="5" applyFill="1" applyAlignment="1">
      <alignment horizontal="center" vertical="center"/>
    </xf>
    <xf numFmtId="165" fontId="58" fillId="0" borderId="70" xfId="2" applyFont="1" applyBorder="1" applyAlignment="1">
      <alignment horizontal="center" vertical="center" wrapText="1"/>
    </xf>
    <xf numFmtId="165" fontId="58" fillId="0" borderId="71" xfId="2" applyFont="1" applyBorder="1" applyAlignment="1">
      <alignment horizontal="center" vertical="center" wrapText="1"/>
    </xf>
    <xf numFmtId="165" fontId="58" fillId="0" borderId="72" xfId="2" applyFont="1" applyBorder="1" applyAlignment="1">
      <alignment horizontal="center" vertical="center" wrapText="1"/>
    </xf>
    <xf numFmtId="165" fontId="58" fillId="0" borderId="51" xfId="2" applyFont="1" applyBorder="1" applyAlignment="1">
      <alignment horizontal="center" vertical="center" wrapText="1"/>
    </xf>
    <xf numFmtId="0" fontId="53" fillId="0" borderId="10" xfId="3" applyFont="1" applyFill="1" applyBorder="1" applyAlignment="1">
      <alignment horizontal="left"/>
    </xf>
    <xf numFmtId="165" fontId="21" fillId="0" borderId="51" xfId="2" applyFont="1" applyBorder="1" applyAlignment="1">
      <alignment horizontal="center" vertical="center" wrapText="1"/>
    </xf>
    <xf numFmtId="165" fontId="55" fillId="0" borderId="51" xfId="2" applyFont="1" applyBorder="1" applyAlignment="1">
      <alignment horizontal="center" vertical="center" wrapText="1"/>
    </xf>
    <xf numFmtId="165" fontId="55" fillId="0" borderId="52" xfId="2" applyFont="1" applyBorder="1" applyAlignment="1">
      <alignment horizontal="center" vertical="center" wrapText="1"/>
    </xf>
    <xf numFmtId="165" fontId="55" fillId="0" borderId="53" xfId="2" applyFont="1" applyBorder="1" applyAlignment="1">
      <alignment horizontal="center" vertical="center" wrapText="1"/>
    </xf>
    <xf numFmtId="165" fontId="35" fillId="0" borderId="51" xfId="2" applyFont="1" applyBorder="1" applyAlignment="1">
      <alignment horizontal="center" vertical="center"/>
    </xf>
    <xf numFmtId="164" fontId="3" fillId="4" borderId="0" xfId="5" applyFill="1" applyAlignment="1">
      <alignment horizontal="center" vertical="center"/>
    </xf>
    <xf numFmtId="0" fontId="9" fillId="0" borderId="10" xfId="3" applyFont="1" applyFill="1" applyBorder="1" applyAlignment="1">
      <alignment horizontal="left" vertical="center"/>
    </xf>
    <xf numFmtId="0" fontId="54" fillId="0" borderId="10" xfId="3" applyFont="1" applyFill="1" applyBorder="1" applyAlignment="1">
      <alignment horizontal="left"/>
    </xf>
    <xf numFmtId="165" fontId="26" fillId="0" borderId="51" xfId="2" applyFont="1" applyBorder="1" applyAlignment="1">
      <alignment horizontal="center" vertical="center"/>
    </xf>
    <xf numFmtId="0" fontId="10" fillId="0" borderId="10" xfId="3" applyFont="1" applyFill="1" applyBorder="1" applyAlignment="1">
      <alignment horizontal="left" vertical="center"/>
    </xf>
    <xf numFmtId="165" fontId="54" fillId="0" borderId="50" xfId="2" applyFont="1" applyBorder="1" applyAlignment="1">
      <alignment horizontal="center" vertical="center" wrapText="1"/>
    </xf>
  </cellXfs>
  <cellStyles count="7">
    <cellStyle name="Day Numbers" xfId="2"/>
    <cellStyle name="DayHeaders" xfId="5"/>
    <cellStyle name="Input" xfId="3" builtinId="20" customBuiltin="1"/>
    <cellStyle name="InputLabels" xfId="6"/>
    <cellStyle name="Normal" xfId="0" builtinId="0" customBuiltin="1"/>
    <cellStyle name="Notes" xfId="4"/>
    <cellStyle name="Week Days" xfId="1"/>
  </cellStyles>
  <dxfs count="818"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9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6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5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8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7" tint="-0.499984740745262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7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6" tint="-0.499984740745262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7" tint="-0.499984740745262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4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9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5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6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8'!A1"/><Relationship Id="rId3" Type="http://schemas.openxmlformats.org/officeDocument/2006/relationships/hyperlink" Target="#'3'!A1"/><Relationship Id="rId7" Type="http://schemas.openxmlformats.org/officeDocument/2006/relationships/hyperlink" Target="#'7'!A1"/><Relationship Id="rId12" Type="http://schemas.openxmlformats.org/officeDocument/2006/relationships/hyperlink" Target="#'12'!A1"/><Relationship Id="rId2" Type="http://schemas.openxmlformats.org/officeDocument/2006/relationships/hyperlink" Target="#'2'!A1"/><Relationship Id="rId1" Type="http://schemas.openxmlformats.org/officeDocument/2006/relationships/hyperlink" Target="#'1'!A1"/><Relationship Id="rId6" Type="http://schemas.openxmlformats.org/officeDocument/2006/relationships/hyperlink" Target="#'6'!A1"/><Relationship Id="rId11" Type="http://schemas.openxmlformats.org/officeDocument/2006/relationships/hyperlink" Target="#'11'!A1"/><Relationship Id="rId5" Type="http://schemas.openxmlformats.org/officeDocument/2006/relationships/hyperlink" Target="#'5'!A1"/><Relationship Id="rId10" Type="http://schemas.openxmlformats.org/officeDocument/2006/relationships/hyperlink" Target="#'10'!A1"/><Relationship Id="rId4" Type="http://schemas.openxmlformats.org/officeDocument/2006/relationships/hyperlink" Target="#'4'!A1"/><Relationship Id="rId9" Type="http://schemas.openxmlformats.org/officeDocument/2006/relationships/hyperlink" Target="#'9'!A1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hyperlink" Target="#'8'!A1"/><Relationship Id="rId3" Type="http://schemas.openxmlformats.org/officeDocument/2006/relationships/hyperlink" Target="#'3'!A1"/><Relationship Id="rId7" Type="http://schemas.openxmlformats.org/officeDocument/2006/relationships/hyperlink" Target="#'7'!A1"/><Relationship Id="rId12" Type="http://schemas.openxmlformats.org/officeDocument/2006/relationships/hyperlink" Target="#'12'!A1"/><Relationship Id="rId2" Type="http://schemas.openxmlformats.org/officeDocument/2006/relationships/hyperlink" Target="#'2'!A1"/><Relationship Id="rId1" Type="http://schemas.openxmlformats.org/officeDocument/2006/relationships/hyperlink" Target="#'1'!A1"/><Relationship Id="rId6" Type="http://schemas.openxmlformats.org/officeDocument/2006/relationships/hyperlink" Target="#'6'!A1"/><Relationship Id="rId11" Type="http://schemas.openxmlformats.org/officeDocument/2006/relationships/hyperlink" Target="#'11'!A1"/><Relationship Id="rId5" Type="http://schemas.openxmlformats.org/officeDocument/2006/relationships/hyperlink" Target="#'5'!A1"/><Relationship Id="rId10" Type="http://schemas.openxmlformats.org/officeDocument/2006/relationships/hyperlink" Target="#'10'!A1"/><Relationship Id="rId4" Type="http://schemas.openxmlformats.org/officeDocument/2006/relationships/hyperlink" Target="#'4'!A1"/><Relationship Id="rId9" Type="http://schemas.openxmlformats.org/officeDocument/2006/relationships/hyperlink" Target="#'9'!A1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hyperlink" Target="#'8'!A1"/><Relationship Id="rId3" Type="http://schemas.openxmlformats.org/officeDocument/2006/relationships/hyperlink" Target="#'3'!A1"/><Relationship Id="rId7" Type="http://schemas.openxmlformats.org/officeDocument/2006/relationships/hyperlink" Target="#'7'!A1"/><Relationship Id="rId12" Type="http://schemas.openxmlformats.org/officeDocument/2006/relationships/hyperlink" Target="#'12'!A1"/><Relationship Id="rId2" Type="http://schemas.openxmlformats.org/officeDocument/2006/relationships/hyperlink" Target="#'2'!A1"/><Relationship Id="rId1" Type="http://schemas.openxmlformats.org/officeDocument/2006/relationships/hyperlink" Target="#'1'!A1"/><Relationship Id="rId6" Type="http://schemas.openxmlformats.org/officeDocument/2006/relationships/hyperlink" Target="#'6'!A1"/><Relationship Id="rId11" Type="http://schemas.openxmlformats.org/officeDocument/2006/relationships/hyperlink" Target="#'11'!A1"/><Relationship Id="rId5" Type="http://schemas.openxmlformats.org/officeDocument/2006/relationships/hyperlink" Target="#'5'!A1"/><Relationship Id="rId10" Type="http://schemas.openxmlformats.org/officeDocument/2006/relationships/hyperlink" Target="#'10'!A1"/><Relationship Id="rId4" Type="http://schemas.openxmlformats.org/officeDocument/2006/relationships/hyperlink" Target="#'4'!A1"/><Relationship Id="rId9" Type="http://schemas.openxmlformats.org/officeDocument/2006/relationships/hyperlink" Target="#'9'!A1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hyperlink" Target="#'8'!A1"/><Relationship Id="rId3" Type="http://schemas.openxmlformats.org/officeDocument/2006/relationships/hyperlink" Target="#'3'!A1"/><Relationship Id="rId7" Type="http://schemas.openxmlformats.org/officeDocument/2006/relationships/hyperlink" Target="#'7'!A1"/><Relationship Id="rId12" Type="http://schemas.openxmlformats.org/officeDocument/2006/relationships/hyperlink" Target="#'12'!A1"/><Relationship Id="rId2" Type="http://schemas.openxmlformats.org/officeDocument/2006/relationships/hyperlink" Target="#'2'!A1"/><Relationship Id="rId1" Type="http://schemas.openxmlformats.org/officeDocument/2006/relationships/hyperlink" Target="#'1'!A1"/><Relationship Id="rId6" Type="http://schemas.openxmlformats.org/officeDocument/2006/relationships/hyperlink" Target="#'6'!A1"/><Relationship Id="rId11" Type="http://schemas.openxmlformats.org/officeDocument/2006/relationships/hyperlink" Target="#'11'!A1"/><Relationship Id="rId5" Type="http://schemas.openxmlformats.org/officeDocument/2006/relationships/hyperlink" Target="#'5'!A1"/><Relationship Id="rId10" Type="http://schemas.openxmlformats.org/officeDocument/2006/relationships/hyperlink" Target="#'10'!A1"/><Relationship Id="rId4" Type="http://schemas.openxmlformats.org/officeDocument/2006/relationships/hyperlink" Target="#'4'!A1"/><Relationship Id="rId9" Type="http://schemas.openxmlformats.org/officeDocument/2006/relationships/hyperlink" Target="#'9'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'8'!A1"/><Relationship Id="rId3" Type="http://schemas.openxmlformats.org/officeDocument/2006/relationships/hyperlink" Target="#'3'!A1"/><Relationship Id="rId7" Type="http://schemas.openxmlformats.org/officeDocument/2006/relationships/hyperlink" Target="#'7'!A1"/><Relationship Id="rId12" Type="http://schemas.openxmlformats.org/officeDocument/2006/relationships/hyperlink" Target="#'12'!A1"/><Relationship Id="rId2" Type="http://schemas.openxmlformats.org/officeDocument/2006/relationships/hyperlink" Target="#'2'!A1"/><Relationship Id="rId1" Type="http://schemas.openxmlformats.org/officeDocument/2006/relationships/hyperlink" Target="#'1'!A1"/><Relationship Id="rId6" Type="http://schemas.openxmlformats.org/officeDocument/2006/relationships/hyperlink" Target="#'6'!A1"/><Relationship Id="rId11" Type="http://schemas.openxmlformats.org/officeDocument/2006/relationships/hyperlink" Target="#'11'!A1"/><Relationship Id="rId5" Type="http://schemas.openxmlformats.org/officeDocument/2006/relationships/hyperlink" Target="#'5'!A1"/><Relationship Id="rId10" Type="http://schemas.openxmlformats.org/officeDocument/2006/relationships/hyperlink" Target="#'10'!A1"/><Relationship Id="rId4" Type="http://schemas.openxmlformats.org/officeDocument/2006/relationships/hyperlink" Target="#'4'!A1"/><Relationship Id="rId9" Type="http://schemas.openxmlformats.org/officeDocument/2006/relationships/hyperlink" Target="#'9'!A1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#'8'!A1"/><Relationship Id="rId3" Type="http://schemas.openxmlformats.org/officeDocument/2006/relationships/hyperlink" Target="#'3'!A1"/><Relationship Id="rId7" Type="http://schemas.openxmlformats.org/officeDocument/2006/relationships/hyperlink" Target="#'7'!A1"/><Relationship Id="rId12" Type="http://schemas.openxmlformats.org/officeDocument/2006/relationships/hyperlink" Target="#'12'!A1"/><Relationship Id="rId2" Type="http://schemas.openxmlformats.org/officeDocument/2006/relationships/hyperlink" Target="#'2'!A1"/><Relationship Id="rId1" Type="http://schemas.openxmlformats.org/officeDocument/2006/relationships/hyperlink" Target="#'1'!A1"/><Relationship Id="rId6" Type="http://schemas.openxmlformats.org/officeDocument/2006/relationships/hyperlink" Target="#'6'!A1"/><Relationship Id="rId11" Type="http://schemas.openxmlformats.org/officeDocument/2006/relationships/hyperlink" Target="#'11'!A1"/><Relationship Id="rId5" Type="http://schemas.openxmlformats.org/officeDocument/2006/relationships/hyperlink" Target="#'5'!A1"/><Relationship Id="rId10" Type="http://schemas.openxmlformats.org/officeDocument/2006/relationships/hyperlink" Target="#'10'!A1"/><Relationship Id="rId4" Type="http://schemas.openxmlformats.org/officeDocument/2006/relationships/hyperlink" Target="#'4'!A1"/><Relationship Id="rId9" Type="http://schemas.openxmlformats.org/officeDocument/2006/relationships/hyperlink" Target="#'9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#'8'!A1"/><Relationship Id="rId3" Type="http://schemas.openxmlformats.org/officeDocument/2006/relationships/hyperlink" Target="#'3'!A1"/><Relationship Id="rId7" Type="http://schemas.openxmlformats.org/officeDocument/2006/relationships/hyperlink" Target="#'7'!A1"/><Relationship Id="rId12" Type="http://schemas.openxmlformats.org/officeDocument/2006/relationships/hyperlink" Target="#'12'!A1"/><Relationship Id="rId2" Type="http://schemas.openxmlformats.org/officeDocument/2006/relationships/hyperlink" Target="#'2'!A1"/><Relationship Id="rId1" Type="http://schemas.openxmlformats.org/officeDocument/2006/relationships/hyperlink" Target="#'1'!A1"/><Relationship Id="rId6" Type="http://schemas.openxmlformats.org/officeDocument/2006/relationships/hyperlink" Target="#'6'!A1"/><Relationship Id="rId11" Type="http://schemas.openxmlformats.org/officeDocument/2006/relationships/hyperlink" Target="#'11'!A1"/><Relationship Id="rId5" Type="http://schemas.openxmlformats.org/officeDocument/2006/relationships/hyperlink" Target="#'5'!A1"/><Relationship Id="rId10" Type="http://schemas.openxmlformats.org/officeDocument/2006/relationships/hyperlink" Target="#'10'!A1"/><Relationship Id="rId4" Type="http://schemas.openxmlformats.org/officeDocument/2006/relationships/hyperlink" Target="#'4'!A1"/><Relationship Id="rId9" Type="http://schemas.openxmlformats.org/officeDocument/2006/relationships/hyperlink" Target="#'9'!A1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hyperlink" Target="#'8'!A1"/><Relationship Id="rId3" Type="http://schemas.openxmlformats.org/officeDocument/2006/relationships/hyperlink" Target="#'3'!A1"/><Relationship Id="rId7" Type="http://schemas.openxmlformats.org/officeDocument/2006/relationships/hyperlink" Target="#'7'!A1"/><Relationship Id="rId12" Type="http://schemas.openxmlformats.org/officeDocument/2006/relationships/hyperlink" Target="#'12'!A1"/><Relationship Id="rId2" Type="http://schemas.openxmlformats.org/officeDocument/2006/relationships/hyperlink" Target="#'2'!A1"/><Relationship Id="rId1" Type="http://schemas.openxmlformats.org/officeDocument/2006/relationships/hyperlink" Target="#'1'!A1"/><Relationship Id="rId6" Type="http://schemas.openxmlformats.org/officeDocument/2006/relationships/hyperlink" Target="#'6'!A1"/><Relationship Id="rId11" Type="http://schemas.openxmlformats.org/officeDocument/2006/relationships/hyperlink" Target="#'11'!A1"/><Relationship Id="rId5" Type="http://schemas.openxmlformats.org/officeDocument/2006/relationships/hyperlink" Target="#'5'!A1"/><Relationship Id="rId10" Type="http://schemas.openxmlformats.org/officeDocument/2006/relationships/hyperlink" Target="#'10'!A1"/><Relationship Id="rId4" Type="http://schemas.openxmlformats.org/officeDocument/2006/relationships/hyperlink" Target="#'4'!A1"/><Relationship Id="rId9" Type="http://schemas.openxmlformats.org/officeDocument/2006/relationships/hyperlink" Target="#'9'!A1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hyperlink" Target="#'8'!A1"/><Relationship Id="rId3" Type="http://schemas.openxmlformats.org/officeDocument/2006/relationships/hyperlink" Target="#'3'!A1"/><Relationship Id="rId7" Type="http://schemas.openxmlformats.org/officeDocument/2006/relationships/hyperlink" Target="#'7'!A1"/><Relationship Id="rId12" Type="http://schemas.openxmlformats.org/officeDocument/2006/relationships/hyperlink" Target="#'12'!A1"/><Relationship Id="rId2" Type="http://schemas.openxmlformats.org/officeDocument/2006/relationships/hyperlink" Target="#'2'!A1"/><Relationship Id="rId1" Type="http://schemas.openxmlformats.org/officeDocument/2006/relationships/hyperlink" Target="#'1'!A1"/><Relationship Id="rId6" Type="http://schemas.openxmlformats.org/officeDocument/2006/relationships/hyperlink" Target="#'6'!A1"/><Relationship Id="rId11" Type="http://schemas.openxmlformats.org/officeDocument/2006/relationships/hyperlink" Target="#'11'!A1"/><Relationship Id="rId5" Type="http://schemas.openxmlformats.org/officeDocument/2006/relationships/hyperlink" Target="#'5'!A1"/><Relationship Id="rId10" Type="http://schemas.openxmlformats.org/officeDocument/2006/relationships/hyperlink" Target="#'10'!A1"/><Relationship Id="rId4" Type="http://schemas.openxmlformats.org/officeDocument/2006/relationships/hyperlink" Target="#'4'!A1"/><Relationship Id="rId9" Type="http://schemas.openxmlformats.org/officeDocument/2006/relationships/hyperlink" Target="#'9'!A1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hyperlink" Target="#'8'!A1"/><Relationship Id="rId3" Type="http://schemas.openxmlformats.org/officeDocument/2006/relationships/hyperlink" Target="#'3'!A1"/><Relationship Id="rId7" Type="http://schemas.openxmlformats.org/officeDocument/2006/relationships/hyperlink" Target="#'7'!A1"/><Relationship Id="rId12" Type="http://schemas.openxmlformats.org/officeDocument/2006/relationships/hyperlink" Target="#'12'!A1"/><Relationship Id="rId2" Type="http://schemas.openxmlformats.org/officeDocument/2006/relationships/hyperlink" Target="#'2'!A1"/><Relationship Id="rId1" Type="http://schemas.openxmlformats.org/officeDocument/2006/relationships/hyperlink" Target="#'1'!A1"/><Relationship Id="rId6" Type="http://schemas.openxmlformats.org/officeDocument/2006/relationships/hyperlink" Target="#'6'!A1"/><Relationship Id="rId11" Type="http://schemas.openxmlformats.org/officeDocument/2006/relationships/hyperlink" Target="#'11'!A1"/><Relationship Id="rId5" Type="http://schemas.openxmlformats.org/officeDocument/2006/relationships/hyperlink" Target="#'5'!A1"/><Relationship Id="rId10" Type="http://schemas.openxmlformats.org/officeDocument/2006/relationships/hyperlink" Target="#'10'!A1"/><Relationship Id="rId4" Type="http://schemas.openxmlformats.org/officeDocument/2006/relationships/hyperlink" Target="#'4'!A1"/><Relationship Id="rId9" Type="http://schemas.openxmlformats.org/officeDocument/2006/relationships/hyperlink" Target="#'9'!A1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hyperlink" Target="#'8'!A1"/><Relationship Id="rId3" Type="http://schemas.openxmlformats.org/officeDocument/2006/relationships/hyperlink" Target="#'3'!A1"/><Relationship Id="rId7" Type="http://schemas.openxmlformats.org/officeDocument/2006/relationships/hyperlink" Target="#'7'!A1"/><Relationship Id="rId12" Type="http://schemas.openxmlformats.org/officeDocument/2006/relationships/hyperlink" Target="#'12'!A1"/><Relationship Id="rId2" Type="http://schemas.openxmlformats.org/officeDocument/2006/relationships/hyperlink" Target="#'2'!A1"/><Relationship Id="rId1" Type="http://schemas.openxmlformats.org/officeDocument/2006/relationships/hyperlink" Target="#'1'!A1"/><Relationship Id="rId6" Type="http://schemas.openxmlformats.org/officeDocument/2006/relationships/hyperlink" Target="#'6'!A1"/><Relationship Id="rId11" Type="http://schemas.openxmlformats.org/officeDocument/2006/relationships/hyperlink" Target="#'11'!A1"/><Relationship Id="rId5" Type="http://schemas.openxmlformats.org/officeDocument/2006/relationships/hyperlink" Target="#'5'!A1"/><Relationship Id="rId10" Type="http://schemas.openxmlformats.org/officeDocument/2006/relationships/hyperlink" Target="#'10'!A1"/><Relationship Id="rId4" Type="http://schemas.openxmlformats.org/officeDocument/2006/relationships/hyperlink" Target="#'4'!A1"/><Relationship Id="rId9" Type="http://schemas.openxmlformats.org/officeDocument/2006/relationships/hyperlink" Target="#'9'!A1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hyperlink" Target="#'8'!A1"/><Relationship Id="rId3" Type="http://schemas.openxmlformats.org/officeDocument/2006/relationships/hyperlink" Target="#'3'!A1"/><Relationship Id="rId7" Type="http://schemas.openxmlformats.org/officeDocument/2006/relationships/hyperlink" Target="#'7'!A1"/><Relationship Id="rId12" Type="http://schemas.openxmlformats.org/officeDocument/2006/relationships/hyperlink" Target="#'12'!A1"/><Relationship Id="rId2" Type="http://schemas.openxmlformats.org/officeDocument/2006/relationships/hyperlink" Target="#'2'!A1"/><Relationship Id="rId1" Type="http://schemas.openxmlformats.org/officeDocument/2006/relationships/hyperlink" Target="#'1'!A1"/><Relationship Id="rId6" Type="http://schemas.openxmlformats.org/officeDocument/2006/relationships/hyperlink" Target="#'6'!A1"/><Relationship Id="rId11" Type="http://schemas.openxmlformats.org/officeDocument/2006/relationships/hyperlink" Target="#'11'!A1"/><Relationship Id="rId5" Type="http://schemas.openxmlformats.org/officeDocument/2006/relationships/hyperlink" Target="#'5'!A1"/><Relationship Id="rId10" Type="http://schemas.openxmlformats.org/officeDocument/2006/relationships/hyperlink" Target="#'10'!A1"/><Relationship Id="rId4" Type="http://schemas.openxmlformats.org/officeDocument/2006/relationships/hyperlink" Target="#'4'!A1"/><Relationship Id="rId9" Type="http://schemas.openxmlformats.org/officeDocument/2006/relationships/hyperlink" Target="#'9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381000</xdr:colOff>
      <xdr:row>1</xdr:row>
      <xdr:rowOff>71438</xdr:rowOff>
    </xdr:from>
    <xdr:to>
      <xdr:col>28</xdr:col>
      <xdr:colOff>19050</xdr:colOff>
      <xdr:row>1</xdr:row>
      <xdr:rowOff>366713</xdr:rowOff>
    </xdr:to>
    <xdr:grpSp>
      <xdr:nvGrpSpPr>
        <xdr:cNvPr id="79" name="Month 1" descr="Lime green bear face" title="Month 1 navigation button">
          <a:hlinkClick xmlns:r="http://schemas.openxmlformats.org/officeDocument/2006/relationships" r:id="rId1" tooltip="Click to view Month 1"/>
        </xdr:cNvPr>
        <xdr:cNvGrpSpPr/>
      </xdr:nvGrpSpPr>
      <xdr:grpSpPr>
        <a:xfrm>
          <a:off x="9886950" y="290513"/>
          <a:ext cx="400050" cy="295275"/>
          <a:chOff x="9896475" y="300038"/>
          <a:chExt cx="400050" cy="295275"/>
        </a:xfrm>
      </xdr:grpSpPr>
      <xdr:sp macro="" textlink="">
        <xdr:nvSpPr>
          <xdr:cNvPr id="80" name="Freeform 5" descr="&quot;&quot;" title="Month 1 navigation">
            <a:hlinkClick xmlns:r="http://schemas.openxmlformats.org/officeDocument/2006/relationships" r:id="rId1" tooltip="Show Month #1"/>
          </xdr:cNvPr>
          <xdr:cNvSpPr>
            <a:spLocks noEditPoints="1"/>
          </xdr:cNvSpPr>
        </xdr:nvSpPr>
        <xdr:spPr bwMode="auto">
          <a:xfrm>
            <a:off x="98964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19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7" y="185"/>
                </a:lnTo>
                <a:lnTo>
                  <a:pt x="404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7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81" name="Freeform 6"/>
          <xdr:cNvSpPr>
            <a:spLocks/>
          </xdr:cNvSpPr>
        </xdr:nvSpPr>
        <xdr:spPr bwMode="auto">
          <a:xfrm>
            <a:off x="99822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82" name="Freeform 7"/>
          <xdr:cNvSpPr>
            <a:spLocks/>
          </xdr:cNvSpPr>
        </xdr:nvSpPr>
        <xdr:spPr bwMode="auto">
          <a:xfrm>
            <a:off x="101727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83" name="Freeform 8"/>
          <xdr:cNvSpPr>
            <a:spLocks noEditPoints="1"/>
          </xdr:cNvSpPr>
        </xdr:nvSpPr>
        <xdr:spPr bwMode="auto">
          <a:xfrm>
            <a:off x="1004887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3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3" y="60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84" name="Freeform 9"/>
          <xdr:cNvSpPr>
            <a:spLocks/>
          </xdr:cNvSpPr>
        </xdr:nvSpPr>
        <xdr:spPr bwMode="auto">
          <a:xfrm>
            <a:off x="10067925" y="481013"/>
            <a:ext cx="57150" cy="38100"/>
          </a:xfrm>
          <a:custGeom>
            <a:avLst/>
            <a:gdLst>
              <a:gd name="T0" fmla="*/ 34 w 67"/>
              <a:gd name="T1" fmla="*/ 0 h 49"/>
              <a:gd name="T2" fmla="*/ 46 w 67"/>
              <a:gd name="T3" fmla="*/ 2 h 49"/>
              <a:gd name="T4" fmla="*/ 54 w 67"/>
              <a:gd name="T5" fmla="*/ 6 h 49"/>
              <a:gd name="T6" fmla="*/ 57 w 67"/>
              <a:gd name="T7" fmla="*/ 12 h 49"/>
              <a:gd name="T8" fmla="*/ 55 w 67"/>
              <a:gd name="T9" fmla="*/ 17 h 49"/>
              <a:gd name="T10" fmla="*/ 48 w 67"/>
              <a:gd name="T11" fmla="*/ 20 h 49"/>
              <a:gd name="T12" fmla="*/ 38 w 67"/>
              <a:gd name="T13" fmla="*/ 23 h 49"/>
              <a:gd name="T14" fmla="*/ 38 w 67"/>
              <a:gd name="T15" fmla="*/ 26 h 49"/>
              <a:gd name="T16" fmla="*/ 37 w 67"/>
              <a:gd name="T17" fmla="*/ 28 h 49"/>
              <a:gd name="T18" fmla="*/ 38 w 67"/>
              <a:gd name="T19" fmla="*/ 32 h 49"/>
              <a:gd name="T20" fmla="*/ 39 w 67"/>
              <a:gd name="T21" fmla="*/ 37 h 49"/>
              <a:gd name="T22" fmla="*/ 43 w 67"/>
              <a:gd name="T23" fmla="*/ 39 h 49"/>
              <a:gd name="T24" fmla="*/ 45 w 67"/>
              <a:gd name="T25" fmla="*/ 41 h 49"/>
              <a:gd name="T26" fmla="*/ 49 w 67"/>
              <a:gd name="T27" fmla="*/ 42 h 49"/>
              <a:gd name="T28" fmla="*/ 50 w 67"/>
              <a:gd name="T29" fmla="*/ 41 h 49"/>
              <a:gd name="T30" fmla="*/ 52 w 67"/>
              <a:gd name="T31" fmla="*/ 41 h 49"/>
              <a:gd name="T32" fmla="*/ 54 w 67"/>
              <a:gd name="T33" fmla="*/ 41 h 49"/>
              <a:gd name="T34" fmla="*/ 56 w 67"/>
              <a:gd name="T35" fmla="*/ 39 h 49"/>
              <a:gd name="T36" fmla="*/ 58 w 67"/>
              <a:gd name="T37" fmla="*/ 38 h 49"/>
              <a:gd name="T38" fmla="*/ 59 w 67"/>
              <a:gd name="T39" fmla="*/ 35 h 49"/>
              <a:gd name="T40" fmla="*/ 60 w 67"/>
              <a:gd name="T41" fmla="*/ 31 h 49"/>
              <a:gd name="T42" fmla="*/ 67 w 67"/>
              <a:gd name="T43" fmla="*/ 31 h 49"/>
              <a:gd name="T44" fmla="*/ 64 w 67"/>
              <a:gd name="T45" fmla="*/ 41 h 49"/>
              <a:gd name="T46" fmla="*/ 58 w 67"/>
              <a:gd name="T47" fmla="*/ 47 h 49"/>
              <a:gd name="T48" fmla="*/ 49 w 67"/>
              <a:gd name="T49" fmla="*/ 49 h 49"/>
              <a:gd name="T50" fmla="*/ 44 w 67"/>
              <a:gd name="T51" fmla="*/ 49 h 49"/>
              <a:gd name="T52" fmla="*/ 40 w 67"/>
              <a:gd name="T53" fmla="*/ 47 h 49"/>
              <a:gd name="T54" fmla="*/ 36 w 67"/>
              <a:gd name="T55" fmla="*/ 43 h 49"/>
              <a:gd name="T56" fmla="*/ 34 w 67"/>
              <a:gd name="T57" fmla="*/ 40 h 49"/>
              <a:gd name="T58" fmla="*/ 31 w 67"/>
              <a:gd name="T59" fmla="*/ 43 h 49"/>
              <a:gd name="T60" fmla="*/ 27 w 67"/>
              <a:gd name="T61" fmla="*/ 47 h 49"/>
              <a:gd name="T62" fmla="*/ 23 w 67"/>
              <a:gd name="T63" fmla="*/ 49 h 49"/>
              <a:gd name="T64" fmla="*/ 19 w 67"/>
              <a:gd name="T65" fmla="*/ 49 h 49"/>
              <a:gd name="T66" fmla="*/ 9 w 67"/>
              <a:gd name="T67" fmla="*/ 47 h 49"/>
              <a:gd name="T68" fmla="*/ 3 w 67"/>
              <a:gd name="T69" fmla="*/ 41 h 49"/>
              <a:gd name="T70" fmla="*/ 0 w 67"/>
              <a:gd name="T71" fmla="*/ 31 h 49"/>
              <a:gd name="T72" fmla="*/ 8 w 67"/>
              <a:gd name="T73" fmla="*/ 31 h 49"/>
              <a:gd name="T74" fmla="*/ 8 w 67"/>
              <a:gd name="T75" fmla="*/ 35 h 49"/>
              <a:gd name="T76" fmla="*/ 10 w 67"/>
              <a:gd name="T77" fmla="*/ 38 h 49"/>
              <a:gd name="T78" fmla="*/ 11 w 67"/>
              <a:gd name="T79" fmla="*/ 39 h 49"/>
              <a:gd name="T80" fmla="*/ 13 w 67"/>
              <a:gd name="T81" fmla="*/ 41 h 49"/>
              <a:gd name="T82" fmla="*/ 15 w 67"/>
              <a:gd name="T83" fmla="*/ 41 h 49"/>
              <a:gd name="T84" fmla="*/ 18 w 67"/>
              <a:gd name="T85" fmla="*/ 41 h 49"/>
              <a:gd name="T86" fmla="*/ 19 w 67"/>
              <a:gd name="T87" fmla="*/ 42 h 49"/>
              <a:gd name="T88" fmla="*/ 22 w 67"/>
              <a:gd name="T89" fmla="*/ 41 h 49"/>
              <a:gd name="T90" fmla="*/ 25 w 67"/>
              <a:gd name="T91" fmla="*/ 39 h 49"/>
              <a:gd name="T92" fmla="*/ 27 w 67"/>
              <a:gd name="T93" fmla="*/ 37 h 49"/>
              <a:gd name="T94" fmla="*/ 30 w 67"/>
              <a:gd name="T95" fmla="*/ 32 h 49"/>
              <a:gd name="T96" fmla="*/ 30 w 67"/>
              <a:gd name="T97" fmla="*/ 28 h 49"/>
              <a:gd name="T98" fmla="*/ 30 w 67"/>
              <a:gd name="T99" fmla="*/ 26 h 49"/>
              <a:gd name="T100" fmla="*/ 28 w 67"/>
              <a:gd name="T101" fmla="*/ 23 h 49"/>
              <a:gd name="T102" fmla="*/ 20 w 67"/>
              <a:gd name="T103" fmla="*/ 20 h 49"/>
              <a:gd name="T104" fmla="*/ 13 w 67"/>
              <a:gd name="T105" fmla="*/ 17 h 49"/>
              <a:gd name="T106" fmla="*/ 11 w 67"/>
              <a:gd name="T107" fmla="*/ 12 h 49"/>
              <a:gd name="T108" fmla="*/ 14 w 67"/>
              <a:gd name="T109" fmla="*/ 6 h 49"/>
              <a:gd name="T110" fmla="*/ 22 w 67"/>
              <a:gd name="T111" fmla="*/ 2 h 49"/>
              <a:gd name="T112" fmla="*/ 34 w 67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9">
                <a:moveTo>
                  <a:pt x="34" y="0"/>
                </a:moveTo>
                <a:lnTo>
                  <a:pt x="46" y="2"/>
                </a:lnTo>
                <a:lnTo>
                  <a:pt x="54" y="6"/>
                </a:lnTo>
                <a:lnTo>
                  <a:pt x="57" y="12"/>
                </a:lnTo>
                <a:lnTo>
                  <a:pt x="55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3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7" y="31"/>
                </a:lnTo>
                <a:lnTo>
                  <a:pt x="64" y="41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1" y="43"/>
                </a:lnTo>
                <a:lnTo>
                  <a:pt x="27" y="47"/>
                </a:lnTo>
                <a:lnTo>
                  <a:pt x="23" y="49"/>
                </a:lnTo>
                <a:lnTo>
                  <a:pt x="19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8" y="31"/>
                </a:lnTo>
                <a:lnTo>
                  <a:pt x="8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8" y="41"/>
                </a:lnTo>
                <a:lnTo>
                  <a:pt x="19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30" y="32"/>
                </a:lnTo>
                <a:lnTo>
                  <a:pt x="30" y="28"/>
                </a:lnTo>
                <a:lnTo>
                  <a:pt x="30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71438</xdr:rowOff>
    </xdr:from>
    <xdr:to>
      <xdr:col>29</xdr:col>
      <xdr:colOff>466725</xdr:colOff>
      <xdr:row>1</xdr:row>
      <xdr:rowOff>366713</xdr:rowOff>
    </xdr:to>
    <xdr:grpSp>
      <xdr:nvGrpSpPr>
        <xdr:cNvPr id="85" name="Month 2" descr="Orange bear face" title="Month 2 navigation button">
          <a:hlinkClick xmlns:r="http://schemas.openxmlformats.org/officeDocument/2006/relationships" r:id="rId2" tooltip="Click to view Month 2"/>
        </xdr:cNvPr>
        <xdr:cNvGrpSpPr/>
      </xdr:nvGrpSpPr>
      <xdr:grpSpPr>
        <a:xfrm>
          <a:off x="10429875" y="290513"/>
          <a:ext cx="400050" cy="295275"/>
          <a:chOff x="10439400" y="300038"/>
          <a:chExt cx="400050" cy="295275"/>
        </a:xfrm>
      </xdr:grpSpPr>
      <xdr:sp macro="" textlink="">
        <xdr:nvSpPr>
          <xdr:cNvPr id="86" name="Freeform 10">
            <a:hlinkClick xmlns:r="http://schemas.openxmlformats.org/officeDocument/2006/relationships" r:id="rId2" tooltip="Show Month #2"/>
          </xdr:cNvPr>
          <xdr:cNvSpPr>
            <a:spLocks noEditPoints="1"/>
          </xdr:cNvSpPr>
        </xdr:nvSpPr>
        <xdr:spPr bwMode="auto">
          <a:xfrm>
            <a:off x="10439400" y="3000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6 h 345"/>
              <a:gd name="T24" fmla="*/ 322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7 h 345"/>
              <a:gd name="T44" fmla="*/ 127 w 458"/>
              <a:gd name="T45" fmla="*/ 169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3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6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87" name="Freeform 11"/>
          <xdr:cNvSpPr>
            <a:spLocks/>
          </xdr:cNvSpPr>
        </xdr:nvSpPr>
        <xdr:spPr bwMode="auto">
          <a:xfrm>
            <a:off x="105251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88" name="Freeform 12"/>
          <xdr:cNvSpPr>
            <a:spLocks/>
          </xdr:cNvSpPr>
        </xdr:nvSpPr>
        <xdr:spPr bwMode="auto">
          <a:xfrm>
            <a:off x="107156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89" name="Freeform 13"/>
          <xdr:cNvSpPr>
            <a:spLocks noEditPoints="1"/>
          </xdr:cNvSpPr>
        </xdr:nvSpPr>
        <xdr:spPr bwMode="auto">
          <a:xfrm>
            <a:off x="105918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5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90" name="Freeform 14"/>
          <xdr:cNvSpPr>
            <a:spLocks/>
          </xdr:cNvSpPr>
        </xdr:nvSpPr>
        <xdr:spPr bwMode="auto">
          <a:xfrm>
            <a:off x="10610850" y="481013"/>
            <a:ext cx="57150" cy="38100"/>
          </a:xfrm>
          <a:custGeom>
            <a:avLst/>
            <a:gdLst>
              <a:gd name="T0" fmla="*/ 34 w 66"/>
              <a:gd name="T1" fmla="*/ 0 h 49"/>
              <a:gd name="T2" fmla="*/ 46 w 66"/>
              <a:gd name="T3" fmla="*/ 2 h 49"/>
              <a:gd name="T4" fmla="*/ 53 w 66"/>
              <a:gd name="T5" fmla="*/ 6 h 49"/>
              <a:gd name="T6" fmla="*/ 57 w 66"/>
              <a:gd name="T7" fmla="*/ 12 h 49"/>
              <a:gd name="T8" fmla="*/ 54 w 66"/>
              <a:gd name="T9" fmla="*/ 17 h 49"/>
              <a:gd name="T10" fmla="*/ 48 w 66"/>
              <a:gd name="T11" fmla="*/ 20 h 49"/>
              <a:gd name="T12" fmla="*/ 38 w 66"/>
              <a:gd name="T13" fmla="*/ 23 h 49"/>
              <a:gd name="T14" fmla="*/ 38 w 66"/>
              <a:gd name="T15" fmla="*/ 26 h 49"/>
              <a:gd name="T16" fmla="*/ 37 w 66"/>
              <a:gd name="T17" fmla="*/ 28 h 49"/>
              <a:gd name="T18" fmla="*/ 38 w 66"/>
              <a:gd name="T19" fmla="*/ 32 h 49"/>
              <a:gd name="T20" fmla="*/ 39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9 w 66"/>
              <a:gd name="T27" fmla="*/ 42 h 49"/>
              <a:gd name="T28" fmla="*/ 50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8 w 66"/>
              <a:gd name="T37" fmla="*/ 38 h 49"/>
              <a:gd name="T38" fmla="*/ 59 w 66"/>
              <a:gd name="T39" fmla="*/ 35 h 49"/>
              <a:gd name="T40" fmla="*/ 60 w 66"/>
              <a:gd name="T41" fmla="*/ 31 h 49"/>
              <a:gd name="T42" fmla="*/ 66 w 66"/>
              <a:gd name="T43" fmla="*/ 31 h 49"/>
              <a:gd name="T44" fmla="*/ 64 w 66"/>
              <a:gd name="T45" fmla="*/ 40 h 49"/>
              <a:gd name="T46" fmla="*/ 58 w 66"/>
              <a:gd name="T47" fmla="*/ 47 h 49"/>
              <a:gd name="T48" fmla="*/ 49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4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3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0 h 49"/>
              <a:gd name="T70" fmla="*/ 0 w 66"/>
              <a:gd name="T71" fmla="*/ 31 h 49"/>
              <a:gd name="T72" fmla="*/ 8 w 66"/>
              <a:gd name="T73" fmla="*/ 31 h 49"/>
              <a:gd name="T74" fmla="*/ 9 w 66"/>
              <a:gd name="T75" fmla="*/ 35 h 49"/>
              <a:gd name="T76" fmla="*/ 10 w 66"/>
              <a:gd name="T77" fmla="*/ 38 h 49"/>
              <a:gd name="T78" fmla="*/ 11 w 66"/>
              <a:gd name="T79" fmla="*/ 39 h 49"/>
              <a:gd name="T80" fmla="*/ 13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5 w 66"/>
              <a:gd name="T91" fmla="*/ 39 h 49"/>
              <a:gd name="T92" fmla="*/ 27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8 w 66"/>
              <a:gd name="T101" fmla="*/ 23 h 49"/>
              <a:gd name="T102" fmla="*/ 20 w 66"/>
              <a:gd name="T103" fmla="*/ 20 h 49"/>
              <a:gd name="T104" fmla="*/ 13 w 66"/>
              <a:gd name="T105" fmla="*/ 17 h 49"/>
              <a:gd name="T106" fmla="*/ 11 w 66"/>
              <a:gd name="T107" fmla="*/ 12 h 49"/>
              <a:gd name="T108" fmla="*/ 14 w 66"/>
              <a:gd name="T109" fmla="*/ 6 h 49"/>
              <a:gd name="T110" fmla="*/ 22 w 66"/>
              <a:gd name="T111" fmla="*/ 2 h 49"/>
              <a:gd name="T112" fmla="*/ 34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4" y="0"/>
                </a:moveTo>
                <a:lnTo>
                  <a:pt x="46" y="2"/>
                </a:lnTo>
                <a:lnTo>
                  <a:pt x="53" y="6"/>
                </a:lnTo>
                <a:lnTo>
                  <a:pt x="57" y="12"/>
                </a:lnTo>
                <a:lnTo>
                  <a:pt x="54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2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6" y="31"/>
                </a:lnTo>
                <a:lnTo>
                  <a:pt x="64" y="40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0" y="43"/>
                </a:lnTo>
                <a:lnTo>
                  <a:pt x="27" y="47"/>
                </a:lnTo>
                <a:lnTo>
                  <a:pt x="23" y="49"/>
                </a:lnTo>
                <a:lnTo>
                  <a:pt x="18" y="49"/>
                </a:lnTo>
                <a:lnTo>
                  <a:pt x="9" y="47"/>
                </a:lnTo>
                <a:lnTo>
                  <a:pt x="3" y="40"/>
                </a:lnTo>
                <a:lnTo>
                  <a:pt x="0" y="31"/>
                </a:lnTo>
                <a:lnTo>
                  <a:pt x="8" y="31"/>
                </a:lnTo>
                <a:lnTo>
                  <a:pt x="9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71438</xdr:rowOff>
    </xdr:from>
    <xdr:to>
      <xdr:col>32</xdr:col>
      <xdr:colOff>57150</xdr:colOff>
      <xdr:row>1</xdr:row>
      <xdr:rowOff>366713</xdr:rowOff>
    </xdr:to>
    <xdr:grpSp>
      <xdr:nvGrpSpPr>
        <xdr:cNvPr id="91" name="Month 3" descr="Pink bear face" title="Month 3 navigation button">
          <a:hlinkClick xmlns:r="http://schemas.openxmlformats.org/officeDocument/2006/relationships" r:id="rId3" tooltip="Click to view Month 3"/>
        </xdr:cNvPr>
        <xdr:cNvGrpSpPr/>
      </xdr:nvGrpSpPr>
      <xdr:grpSpPr>
        <a:xfrm>
          <a:off x="10972800" y="290513"/>
          <a:ext cx="400050" cy="295275"/>
          <a:chOff x="10982325" y="300038"/>
          <a:chExt cx="400050" cy="295275"/>
        </a:xfrm>
      </xdr:grpSpPr>
      <xdr:sp macro="" textlink="">
        <xdr:nvSpPr>
          <xdr:cNvPr id="92" name="Freeform 15">
            <a:hlinkClick xmlns:r="http://schemas.openxmlformats.org/officeDocument/2006/relationships" r:id="rId3" tooltip="Show Month #3"/>
          </xdr:cNvPr>
          <xdr:cNvSpPr>
            <a:spLocks noEditPoints="1"/>
          </xdr:cNvSpPr>
        </xdr:nvSpPr>
        <xdr:spPr bwMode="auto">
          <a:xfrm>
            <a:off x="10982325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5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3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93" name="Freeform 16"/>
          <xdr:cNvSpPr>
            <a:spLocks/>
          </xdr:cNvSpPr>
        </xdr:nvSpPr>
        <xdr:spPr bwMode="auto">
          <a:xfrm>
            <a:off x="11068050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94" name="Freeform 17"/>
          <xdr:cNvSpPr>
            <a:spLocks/>
          </xdr:cNvSpPr>
        </xdr:nvSpPr>
        <xdr:spPr bwMode="auto">
          <a:xfrm>
            <a:off x="1125855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95" name="Freeform 18"/>
          <xdr:cNvSpPr>
            <a:spLocks noEditPoints="1"/>
          </xdr:cNvSpPr>
        </xdr:nvSpPr>
        <xdr:spPr bwMode="auto">
          <a:xfrm>
            <a:off x="11144250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2 w 98"/>
              <a:gd name="T29" fmla="*/ 68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0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2" y="56"/>
                </a:lnTo>
                <a:lnTo>
                  <a:pt x="16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2" y="68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0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96" name="Freeform 19"/>
          <xdr:cNvSpPr>
            <a:spLocks/>
          </xdr:cNvSpPr>
        </xdr:nvSpPr>
        <xdr:spPr bwMode="auto">
          <a:xfrm>
            <a:off x="11153775" y="481013"/>
            <a:ext cx="57150" cy="38100"/>
          </a:xfrm>
          <a:custGeom>
            <a:avLst/>
            <a:gdLst>
              <a:gd name="T0" fmla="*/ 33 w 65"/>
              <a:gd name="T1" fmla="*/ 0 h 49"/>
              <a:gd name="T2" fmla="*/ 45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6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4 w 65"/>
              <a:gd name="T35" fmla="*/ 39 h 49"/>
              <a:gd name="T36" fmla="*/ 57 w 65"/>
              <a:gd name="T37" fmla="*/ 38 h 49"/>
              <a:gd name="T38" fmla="*/ 58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7 w 65"/>
              <a:gd name="T47" fmla="*/ 47 h 49"/>
              <a:gd name="T48" fmla="*/ 48 w 65"/>
              <a:gd name="T49" fmla="*/ 49 h 49"/>
              <a:gd name="T50" fmla="*/ 42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3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8 w 65"/>
              <a:gd name="T75" fmla="*/ 35 h 49"/>
              <a:gd name="T76" fmla="*/ 9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1 w 65"/>
              <a:gd name="T111" fmla="*/ 2 h 49"/>
              <a:gd name="T112" fmla="*/ 33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3" y="0"/>
                </a:moveTo>
                <a:lnTo>
                  <a:pt x="45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6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4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7" y="47"/>
                </a:lnTo>
                <a:lnTo>
                  <a:pt x="48" y="49"/>
                </a:lnTo>
                <a:lnTo>
                  <a:pt x="42" y="49"/>
                </a:lnTo>
                <a:lnTo>
                  <a:pt x="39" y="47"/>
                </a:lnTo>
                <a:lnTo>
                  <a:pt x="36" y="43"/>
                </a:lnTo>
                <a:lnTo>
                  <a:pt x="33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71438</xdr:rowOff>
    </xdr:from>
    <xdr:to>
      <xdr:col>32</xdr:col>
      <xdr:colOff>600075</xdr:colOff>
      <xdr:row>1</xdr:row>
      <xdr:rowOff>366713</xdr:rowOff>
    </xdr:to>
    <xdr:grpSp>
      <xdr:nvGrpSpPr>
        <xdr:cNvPr id="97" name="Month 4" descr="Red bear face" title="Month 4 navigation button">
          <a:hlinkClick xmlns:r="http://schemas.openxmlformats.org/officeDocument/2006/relationships" r:id="rId4" tooltip="Click to view Month 4"/>
        </xdr:cNvPr>
        <xdr:cNvGrpSpPr/>
      </xdr:nvGrpSpPr>
      <xdr:grpSpPr>
        <a:xfrm>
          <a:off x="11515725" y="290513"/>
          <a:ext cx="400050" cy="295275"/>
          <a:chOff x="11525250" y="300038"/>
          <a:chExt cx="400050" cy="295275"/>
        </a:xfrm>
      </xdr:grpSpPr>
      <xdr:sp macro="" textlink="">
        <xdr:nvSpPr>
          <xdr:cNvPr id="98" name="Freeform 20">
            <a:hlinkClick xmlns:r="http://schemas.openxmlformats.org/officeDocument/2006/relationships" r:id="rId4" tooltip="Show Month #4"/>
          </xdr:cNvPr>
          <xdr:cNvSpPr>
            <a:spLocks noEditPoints="1"/>
          </xdr:cNvSpPr>
        </xdr:nvSpPr>
        <xdr:spPr bwMode="auto">
          <a:xfrm>
            <a:off x="11525250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4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8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2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4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99" name="Freeform 21"/>
          <xdr:cNvSpPr>
            <a:spLocks/>
          </xdr:cNvSpPr>
        </xdr:nvSpPr>
        <xdr:spPr bwMode="auto">
          <a:xfrm>
            <a:off x="1161097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0" name="Freeform 22"/>
          <xdr:cNvSpPr>
            <a:spLocks/>
          </xdr:cNvSpPr>
        </xdr:nvSpPr>
        <xdr:spPr bwMode="auto">
          <a:xfrm>
            <a:off x="11801475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1" name="Freeform 23"/>
          <xdr:cNvSpPr>
            <a:spLocks noEditPoints="1"/>
          </xdr:cNvSpPr>
        </xdr:nvSpPr>
        <xdr:spPr bwMode="auto">
          <a:xfrm>
            <a:off x="11687175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7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5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5"/>
                </a:lnTo>
                <a:lnTo>
                  <a:pt x="82" y="56"/>
                </a:lnTo>
                <a:lnTo>
                  <a:pt x="76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2" name="Freeform 24"/>
          <xdr:cNvSpPr>
            <a:spLocks/>
          </xdr:cNvSpPr>
        </xdr:nvSpPr>
        <xdr:spPr bwMode="auto">
          <a:xfrm>
            <a:off x="11696700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0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0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71438</xdr:rowOff>
    </xdr:from>
    <xdr:to>
      <xdr:col>34</xdr:col>
      <xdr:colOff>285750</xdr:colOff>
      <xdr:row>1</xdr:row>
      <xdr:rowOff>366713</xdr:rowOff>
    </xdr:to>
    <xdr:grpSp>
      <xdr:nvGrpSpPr>
        <xdr:cNvPr id="103" name="Month 5" descr="Blue bear face" title="Month 5 navigation button">
          <a:hlinkClick xmlns:r="http://schemas.openxmlformats.org/officeDocument/2006/relationships" r:id="rId5" tooltip="Click to view Month 5"/>
        </xdr:cNvPr>
        <xdr:cNvGrpSpPr/>
      </xdr:nvGrpSpPr>
      <xdr:grpSpPr>
        <a:xfrm>
          <a:off x="12058650" y="290513"/>
          <a:ext cx="400050" cy="295275"/>
          <a:chOff x="12068175" y="300038"/>
          <a:chExt cx="400050" cy="295275"/>
        </a:xfrm>
      </xdr:grpSpPr>
      <xdr:sp macro="" textlink="">
        <xdr:nvSpPr>
          <xdr:cNvPr id="104" name="Freeform 25">
            <a:hlinkClick xmlns:r="http://schemas.openxmlformats.org/officeDocument/2006/relationships" r:id="rId5" tooltip="Show Month #5"/>
          </xdr:cNvPr>
          <xdr:cNvSpPr>
            <a:spLocks noEditPoints="1"/>
          </xdr:cNvSpPr>
        </xdr:nvSpPr>
        <xdr:spPr bwMode="auto">
          <a:xfrm>
            <a:off x="120681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5 w 458"/>
              <a:gd name="T11" fmla="*/ 277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2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2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3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5" y="277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2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8"/>
                </a:lnTo>
                <a:lnTo>
                  <a:pt x="139" y="187"/>
                </a:lnTo>
                <a:lnTo>
                  <a:pt x="136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3"/>
                </a:lnTo>
                <a:lnTo>
                  <a:pt x="340" y="19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7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2"/>
                </a:lnTo>
                <a:lnTo>
                  <a:pt x="407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6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6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5" name="Freeform 26"/>
          <xdr:cNvSpPr>
            <a:spLocks/>
          </xdr:cNvSpPr>
        </xdr:nvSpPr>
        <xdr:spPr bwMode="auto">
          <a:xfrm>
            <a:off x="121539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6" name="Freeform 27"/>
          <xdr:cNvSpPr>
            <a:spLocks/>
          </xdr:cNvSpPr>
        </xdr:nvSpPr>
        <xdr:spPr bwMode="auto">
          <a:xfrm>
            <a:off x="123444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7" name="Freeform 28"/>
          <xdr:cNvSpPr>
            <a:spLocks noEditPoints="1"/>
          </xdr:cNvSpPr>
        </xdr:nvSpPr>
        <xdr:spPr bwMode="auto">
          <a:xfrm>
            <a:off x="122301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8" name="Freeform 29"/>
          <xdr:cNvSpPr>
            <a:spLocks/>
          </xdr:cNvSpPr>
        </xdr:nvSpPr>
        <xdr:spPr bwMode="auto">
          <a:xfrm>
            <a:off x="12239625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6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9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8 w 65"/>
              <a:gd name="T41" fmla="*/ 31 h 49"/>
              <a:gd name="T42" fmla="*/ 65 w 65"/>
              <a:gd name="T43" fmla="*/ 31 h 49"/>
              <a:gd name="T44" fmla="*/ 63 w 65"/>
              <a:gd name="T45" fmla="*/ 41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1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1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9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9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6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9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8" y="31"/>
                </a:lnTo>
                <a:lnTo>
                  <a:pt x="65" y="31"/>
                </a:lnTo>
                <a:lnTo>
                  <a:pt x="63" y="41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1" y="49"/>
                </a:lnTo>
                <a:lnTo>
                  <a:pt x="17" y="49"/>
                </a:lnTo>
                <a:lnTo>
                  <a:pt x="8" y="47"/>
                </a:lnTo>
                <a:lnTo>
                  <a:pt x="2" y="41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9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9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71438</xdr:rowOff>
    </xdr:from>
    <xdr:to>
      <xdr:col>35</xdr:col>
      <xdr:colOff>66675</xdr:colOff>
      <xdr:row>1</xdr:row>
      <xdr:rowOff>366713</xdr:rowOff>
    </xdr:to>
    <xdr:grpSp>
      <xdr:nvGrpSpPr>
        <xdr:cNvPr id="109" name="Month 6" descr="Green bear face" title="Month 6 navigation button">
          <a:hlinkClick xmlns:r="http://schemas.openxmlformats.org/officeDocument/2006/relationships" r:id="rId6" tooltip="Click to view Month 6"/>
        </xdr:cNvPr>
        <xdr:cNvGrpSpPr/>
      </xdr:nvGrpSpPr>
      <xdr:grpSpPr>
        <a:xfrm>
          <a:off x="12601575" y="290513"/>
          <a:ext cx="400050" cy="295275"/>
          <a:chOff x="12611100" y="300038"/>
          <a:chExt cx="400050" cy="295275"/>
        </a:xfrm>
      </xdr:grpSpPr>
      <xdr:sp macro="" textlink="">
        <xdr:nvSpPr>
          <xdr:cNvPr id="110" name="Freeform 30">
            <a:hlinkClick xmlns:r="http://schemas.openxmlformats.org/officeDocument/2006/relationships" r:id="rId6" tooltip="Show Month #6"/>
          </xdr:cNvPr>
          <xdr:cNvSpPr>
            <a:spLocks noEditPoints="1"/>
          </xdr:cNvSpPr>
        </xdr:nvSpPr>
        <xdr:spPr bwMode="auto">
          <a:xfrm>
            <a:off x="12611100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9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2"/>
                </a:lnTo>
                <a:lnTo>
                  <a:pt x="408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1" name="Freeform 31"/>
          <xdr:cNvSpPr>
            <a:spLocks/>
          </xdr:cNvSpPr>
        </xdr:nvSpPr>
        <xdr:spPr bwMode="auto">
          <a:xfrm>
            <a:off x="126968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2" name="Freeform 32"/>
          <xdr:cNvSpPr>
            <a:spLocks/>
          </xdr:cNvSpPr>
        </xdr:nvSpPr>
        <xdr:spPr bwMode="auto">
          <a:xfrm>
            <a:off x="128873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3" name="Freeform 33"/>
          <xdr:cNvSpPr>
            <a:spLocks noEditPoints="1"/>
          </xdr:cNvSpPr>
        </xdr:nvSpPr>
        <xdr:spPr bwMode="auto">
          <a:xfrm>
            <a:off x="1277302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2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2" y="68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5" y="66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3"/>
                </a:lnTo>
                <a:lnTo>
                  <a:pt x="53" y="51"/>
                </a:lnTo>
                <a:lnTo>
                  <a:pt x="55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4" name="Freeform 34"/>
          <xdr:cNvSpPr>
            <a:spLocks/>
          </xdr:cNvSpPr>
        </xdr:nvSpPr>
        <xdr:spPr bwMode="auto">
          <a:xfrm>
            <a:off x="12782550" y="481013"/>
            <a:ext cx="57150" cy="38100"/>
          </a:xfrm>
          <a:custGeom>
            <a:avLst/>
            <a:gdLst>
              <a:gd name="T0" fmla="*/ 33 w 66"/>
              <a:gd name="T1" fmla="*/ 0 h 49"/>
              <a:gd name="T2" fmla="*/ 45 w 66"/>
              <a:gd name="T3" fmla="*/ 2 h 49"/>
              <a:gd name="T4" fmla="*/ 53 w 66"/>
              <a:gd name="T5" fmla="*/ 6 h 49"/>
              <a:gd name="T6" fmla="*/ 56 w 66"/>
              <a:gd name="T7" fmla="*/ 12 h 49"/>
              <a:gd name="T8" fmla="*/ 54 w 66"/>
              <a:gd name="T9" fmla="*/ 17 h 49"/>
              <a:gd name="T10" fmla="*/ 47 w 66"/>
              <a:gd name="T11" fmla="*/ 20 h 49"/>
              <a:gd name="T12" fmla="*/ 39 w 66"/>
              <a:gd name="T13" fmla="*/ 23 h 49"/>
              <a:gd name="T14" fmla="*/ 37 w 66"/>
              <a:gd name="T15" fmla="*/ 26 h 49"/>
              <a:gd name="T16" fmla="*/ 37 w 66"/>
              <a:gd name="T17" fmla="*/ 28 h 49"/>
              <a:gd name="T18" fmla="*/ 37 w 66"/>
              <a:gd name="T19" fmla="*/ 32 h 49"/>
              <a:gd name="T20" fmla="*/ 40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8 w 66"/>
              <a:gd name="T27" fmla="*/ 42 h 49"/>
              <a:gd name="T28" fmla="*/ 49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7 w 66"/>
              <a:gd name="T37" fmla="*/ 38 h 49"/>
              <a:gd name="T38" fmla="*/ 58 w 66"/>
              <a:gd name="T39" fmla="*/ 35 h 49"/>
              <a:gd name="T40" fmla="*/ 59 w 66"/>
              <a:gd name="T41" fmla="*/ 31 h 49"/>
              <a:gd name="T42" fmla="*/ 66 w 66"/>
              <a:gd name="T43" fmla="*/ 31 h 49"/>
              <a:gd name="T44" fmla="*/ 64 w 66"/>
              <a:gd name="T45" fmla="*/ 41 h 49"/>
              <a:gd name="T46" fmla="*/ 57 w 66"/>
              <a:gd name="T47" fmla="*/ 47 h 49"/>
              <a:gd name="T48" fmla="*/ 48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3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2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1 h 49"/>
              <a:gd name="T70" fmla="*/ 0 w 66"/>
              <a:gd name="T71" fmla="*/ 31 h 49"/>
              <a:gd name="T72" fmla="*/ 7 w 66"/>
              <a:gd name="T73" fmla="*/ 31 h 49"/>
              <a:gd name="T74" fmla="*/ 8 w 66"/>
              <a:gd name="T75" fmla="*/ 35 h 49"/>
              <a:gd name="T76" fmla="*/ 9 w 66"/>
              <a:gd name="T77" fmla="*/ 38 h 49"/>
              <a:gd name="T78" fmla="*/ 10 w 66"/>
              <a:gd name="T79" fmla="*/ 39 h 49"/>
              <a:gd name="T80" fmla="*/ 12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4 w 66"/>
              <a:gd name="T91" fmla="*/ 39 h 49"/>
              <a:gd name="T92" fmla="*/ 28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9 w 66"/>
              <a:gd name="T101" fmla="*/ 23 h 49"/>
              <a:gd name="T102" fmla="*/ 19 w 66"/>
              <a:gd name="T103" fmla="*/ 20 h 49"/>
              <a:gd name="T104" fmla="*/ 12 w 66"/>
              <a:gd name="T105" fmla="*/ 17 h 49"/>
              <a:gd name="T106" fmla="*/ 10 w 66"/>
              <a:gd name="T107" fmla="*/ 12 h 49"/>
              <a:gd name="T108" fmla="*/ 13 w 66"/>
              <a:gd name="T109" fmla="*/ 6 h 49"/>
              <a:gd name="T110" fmla="*/ 21 w 66"/>
              <a:gd name="T111" fmla="*/ 2 h 49"/>
              <a:gd name="T112" fmla="*/ 33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3" y="0"/>
                </a:moveTo>
                <a:lnTo>
                  <a:pt x="45" y="2"/>
                </a:lnTo>
                <a:lnTo>
                  <a:pt x="53" y="6"/>
                </a:lnTo>
                <a:lnTo>
                  <a:pt x="56" y="12"/>
                </a:lnTo>
                <a:lnTo>
                  <a:pt x="54" y="17"/>
                </a:lnTo>
                <a:lnTo>
                  <a:pt x="47" y="20"/>
                </a:lnTo>
                <a:lnTo>
                  <a:pt x="39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40" y="37"/>
                </a:lnTo>
                <a:lnTo>
                  <a:pt x="42" y="39"/>
                </a:lnTo>
                <a:lnTo>
                  <a:pt x="45" y="41"/>
                </a:lnTo>
                <a:lnTo>
                  <a:pt x="48" y="42"/>
                </a:lnTo>
                <a:lnTo>
                  <a:pt x="49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6" y="31"/>
                </a:lnTo>
                <a:lnTo>
                  <a:pt x="64" y="41"/>
                </a:lnTo>
                <a:lnTo>
                  <a:pt x="57" y="47"/>
                </a:lnTo>
                <a:lnTo>
                  <a:pt x="48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3" y="40"/>
                </a:lnTo>
                <a:lnTo>
                  <a:pt x="30" y="43"/>
                </a:lnTo>
                <a:lnTo>
                  <a:pt x="27" y="47"/>
                </a:lnTo>
                <a:lnTo>
                  <a:pt x="22" y="49"/>
                </a:lnTo>
                <a:lnTo>
                  <a:pt x="18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7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4" y="39"/>
                </a:lnTo>
                <a:lnTo>
                  <a:pt x="28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9" y="23"/>
                </a:lnTo>
                <a:lnTo>
                  <a:pt x="19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27</xdr:col>
      <xdr:colOff>381000</xdr:colOff>
      <xdr:row>1</xdr:row>
      <xdr:rowOff>528638</xdr:rowOff>
    </xdr:from>
    <xdr:to>
      <xdr:col>28</xdr:col>
      <xdr:colOff>19050</xdr:colOff>
      <xdr:row>3</xdr:row>
      <xdr:rowOff>52388</xdr:rowOff>
    </xdr:to>
    <xdr:grpSp>
      <xdr:nvGrpSpPr>
        <xdr:cNvPr id="115" name="Month 7" descr="Light blue bear face" title="Month 7 navigation button">
          <a:hlinkClick xmlns:r="http://schemas.openxmlformats.org/officeDocument/2006/relationships" r:id="rId7" tooltip="Click to view Month 7"/>
        </xdr:cNvPr>
        <xdr:cNvGrpSpPr/>
      </xdr:nvGrpSpPr>
      <xdr:grpSpPr>
        <a:xfrm>
          <a:off x="9886950" y="747713"/>
          <a:ext cx="400050" cy="295275"/>
          <a:chOff x="9896475" y="757238"/>
          <a:chExt cx="400050" cy="295275"/>
        </a:xfrm>
      </xdr:grpSpPr>
      <xdr:sp macro="" textlink="">
        <xdr:nvSpPr>
          <xdr:cNvPr id="116" name="Freeform 35">
            <a:hlinkClick xmlns:r="http://schemas.openxmlformats.org/officeDocument/2006/relationships" r:id="rId7" tooltip="Show Month #7"/>
          </xdr:cNvPr>
          <xdr:cNvSpPr>
            <a:spLocks noEditPoints="1"/>
          </xdr:cNvSpPr>
        </xdr:nvSpPr>
        <xdr:spPr bwMode="auto">
          <a:xfrm>
            <a:off x="98964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19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7" y="185"/>
                </a:lnTo>
                <a:lnTo>
                  <a:pt x="404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8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7" name="Freeform 36"/>
          <xdr:cNvSpPr>
            <a:spLocks/>
          </xdr:cNvSpPr>
        </xdr:nvSpPr>
        <xdr:spPr bwMode="auto">
          <a:xfrm>
            <a:off x="99822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8" name="Freeform 37"/>
          <xdr:cNvSpPr>
            <a:spLocks/>
          </xdr:cNvSpPr>
        </xdr:nvSpPr>
        <xdr:spPr bwMode="auto">
          <a:xfrm>
            <a:off x="101727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9" name="Freeform 38"/>
          <xdr:cNvSpPr>
            <a:spLocks noEditPoints="1"/>
          </xdr:cNvSpPr>
        </xdr:nvSpPr>
        <xdr:spPr bwMode="auto">
          <a:xfrm>
            <a:off x="1004887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3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3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20" name="Freeform 39"/>
          <xdr:cNvSpPr>
            <a:spLocks/>
          </xdr:cNvSpPr>
        </xdr:nvSpPr>
        <xdr:spPr bwMode="auto">
          <a:xfrm>
            <a:off x="10067925" y="938213"/>
            <a:ext cx="57150" cy="38100"/>
          </a:xfrm>
          <a:custGeom>
            <a:avLst/>
            <a:gdLst>
              <a:gd name="T0" fmla="*/ 34 w 67"/>
              <a:gd name="T1" fmla="*/ 0 h 48"/>
              <a:gd name="T2" fmla="*/ 46 w 67"/>
              <a:gd name="T3" fmla="*/ 1 h 48"/>
              <a:gd name="T4" fmla="*/ 54 w 67"/>
              <a:gd name="T5" fmla="*/ 5 h 48"/>
              <a:gd name="T6" fmla="*/ 57 w 67"/>
              <a:gd name="T7" fmla="*/ 11 h 48"/>
              <a:gd name="T8" fmla="*/ 55 w 67"/>
              <a:gd name="T9" fmla="*/ 16 h 48"/>
              <a:gd name="T10" fmla="*/ 48 w 67"/>
              <a:gd name="T11" fmla="*/ 19 h 48"/>
              <a:gd name="T12" fmla="*/ 38 w 67"/>
              <a:gd name="T13" fmla="*/ 23 h 48"/>
              <a:gd name="T14" fmla="*/ 38 w 67"/>
              <a:gd name="T15" fmla="*/ 25 h 48"/>
              <a:gd name="T16" fmla="*/ 37 w 67"/>
              <a:gd name="T17" fmla="*/ 28 h 48"/>
              <a:gd name="T18" fmla="*/ 38 w 67"/>
              <a:gd name="T19" fmla="*/ 31 h 48"/>
              <a:gd name="T20" fmla="*/ 39 w 67"/>
              <a:gd name="T21" fmla="*/ 36 h 48"/>
              <a:gd name="T22" fmla="*/ 43 w 67"/>
              <a:gd name="T23" fmla="*/ 38 h 48"/>
              <a:gd name="T24" fmla="*/ 45 w 67"/>
              <a:gd name="T25" fmla="*/ 40 h 48"/>
              <a:gd name="T26" fmla="*/ 49 w 67"/>
              <a:gd name="T27" fmla="*/ 41 h 48"/>
              <a:gd name="T28" fmla="*/ 50 w 67"/>
              <a:gd name="T29" fmla="*/ 41 h 48"/>
              <a:gd name="T30" fmla="*/ 52 w 67"/>
              <a:gd name="T31" fmla="*/ 40 h 48"/>
              <a:gd name="T32" fmla="*/ 54 w 67"/>
              <a:gd name="T33" fmla="*/ 40 h 48"/>
              <a:gd name="T34" fmla="*/ 56 w 67"/>
              <a:gd name="T35" fmla="*/ 39 h 48"/>
              <a:gd name="T36" fmla="*/ 58 w 67"/>
              <a:gd name="T37" fmla="*/ 37 h 48"/>
              <a:gd name="T38" fmla="*/ 59 w 67"/>
              <a:gd name="T39" fmla="*/ 35 h 48"/>
              <a:gd name="T40" fmla="*/ 60 w 67"/>
              <a:gd name="T41" fmla="*/ 30 h 48"/>
              <a:gd name="T42" fmla="*/ 67 w 67"/>
              <a:gd name="T43" fmla="*/ 30 h 48"/>
              <a:gd name="T44" fmla="*/ 64 w 67"/>
              <a:gd name="T45" fmla="*/ 40 h 48"/>
              <a:gd name="T46" fmla="*/ 58 w 67"/>
              <a:gd name="T47" fmla="*/ 46 h 48"/>
              <a:gd name="T48" fmla="*/ 49 w 67"/>
              <a:gd name="T49" fmla="*/ 48 h 48"/>
              <a:gd name="T50" fmla="*/ 44 w 67"/>
              <a:gd name="T51" fmla="*/ 48 h 48"/>
              <a:gd name="T52" fmla="*/ 40 w 67"/>
              <a:gd name="T53" fmla="*/ 46 h 48"/>
              <a:gd name="T54" fmla="*/ 36 w 67"/>
              <a:gd name="T55" fmla="*/ 43 h 48"/>
              <a:gd name="T56" fmla="*/ 34 w 67"/>
              <a:gd name="T57" fmla="*/ 39 h 48"/>
              <a:gd name="T58" fmla="*/ 31 w 67"/>
              <a:gd name="T59" fmla="*/ 43 h 48"/>
              <a:gd name="T60" fmla="*/ 27 w 67"/>
              <a:gd name="T61" fmla="*/ 46 h 48"/>
              <a:gd name="T62" fmla="*/ 23 w 67"/>
              <a:gd name="T63" fmla="*/ 48 h 48"/>
              <a:gd name="T64" fmla="*/ 19 w 67"/>
              <a:gd name="T65" fmla="*/ 48 h 48"/>
              <a:gd name="T66" fmla="*/ 9 w 67"/>
              <a:gd name="T67" fmla="*/ 46 h 48"/>
              <a:gd name="T68" fmla="*/ 3 w 67"/>
              <a:gd name="T69" fmla="*/ 40 h 48"/>
              <a:gd name="T70" fmla="*/ 0 w 67"/>
              <a:gd name="T71" fmla="*/ 30 h 48"/>
              <a:gd name="T72" fmla="*/ 8 w 67"/>
              <a:gd name="T73" fmla="*/ 30 h 48"/>
              <a:gd name="T74" fmla="*/ 8 w 67"/>
              <a:gd name="T75" fmla="*/ 35 h 48"/>
              <a:gd name="T76" fmla="*/ 10 w 67"/>
              <a:gd name="T77" fmla="*/ 37 h 48"/>
              <a:gd name="T78" fmla="*/ 11 w 67"/>
              <a:gd name="T79" fmla="*/ 39 h 48"/>
              <a:gd name="T80" fmla="*/ 13 w 67"/>
              <a:gd name="T81" fmla="*/ 40 h 48"/>
              <a:gd name="T82" fmla="*/ 15 w 67"/>
              <a:gd name="T83" fmla="*/ 40 h 48"/>
              <a:gd name="T84" fmla="*/ 18 w 67"/>
              <a:gd name="T85" fmla="*/ 41 h 48"/>
              <a:gd name="T86" fmla="*/ 19 w 67"/>
              <a:gd name="T87" fmla="*/ 41 h 48"/>
              <a:gd name="T88" fmla="*/ 22 w 67"/>
              <a:gd name="T89" fmla="*/ 40 h 48"/>
              <a:gd name="T90" fmla="*/ 25 w 67"/>
              <a:gd name="T91" fmla="*/ 38 h 48"/>
              <a:gd name="T92" fmla="*/ 27 w 67"/>
              <a:gd name="T93" fmla="*/ 36 h 48"/>
              <a:gd name="T94" fmla="*/ 30 w 67"/>
              <a:gd name="T95" fmla="*/ 31 h 48"/>
              <a:gd name="T96" fmla="*/ 30 w 67"/>
              <a:gd name="T97" fmla="*/ 28 h 48"/>
              <a:gd name="T98" fmla="*/ 30 w 67"/>
              <a:gd name="T99" fmla="*/ 25 h 48"/>
              <a:gd name="T100" fmla="*/ 28 w 67"/>
              <a:gd name="T101" fmla="*/ 23 h 48"/>
              <a:gd name="T102" fmla="*/ 20 w 67"/>
              <a:gd name="T103" fmla="*/ 19 h 48"/>
              <a:gd name="T104" fmla="*/ 13 w 67"/>
              <a:gd name="T105" fmla="*/ 16 h 48"/>
              <a:gd name="T106" fmla="*/ 11 w 67"/>
              <a:gd name="T107" fmla="*/ 11 h 48"/>
              <a:gd name="T108" fmla="*/ 14 w 67"/>
              <a:gd name="T109" fmla="*/ 5 h 48"/>
              <a:gd name="T110" fmla="*/ 22 w 67"/>
              <a:gd name="T111" fmla="*/ 1 h 48"/>
              <a:gd name="T112" fmla="*/ 34 w 67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8">
                <a:moveTo>
                  <a:pt x="34" y="0"/>
                </a:moveTo>
                <a:lnTo>
                  <a:pt x="46" y="1"/>
                </a:lnTo>
                <a:lnTo>
                  <a:pt x="54" y="5"/>
                </a:lnTo>
                <a:lnTo>
                  <a:pt x="57" y="11"/>
                </a:lnTo>
                <a:lnTo>
                  <a:pt x="55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3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7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1" y="43"/>
                </a:lnTo>
                <a:lnTo>
                  <a:pt x="27" y="46"/>
                </a:lnTo>
                <a:lnTo>
                  <a:pt x="23" y="48"/>
                </a:lnTo>
                <a:lnTo>
                  <a:pt x="19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8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8" y="41"/>
                </a:lnTo>
                <a:lnTo>
                  <a:pt x="19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30" y="31"/>
                </a:lnTo>
                <a:lnTo>
                  <a:pt x="30" y="28"/>
                </a:lnTo>
                <a:lnTo>
                  <a:pt x="30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528638</xdr:rowOff>
    </xdr:from>
    <xdr:to>
      <xdr:col>29</xdr:col>
      <xdr:colOff>466725</xdr:colOff>
      <xdr:row>3</xdr:row>
      <xdr:rowOff>52388</xdr:rowOff>
    </xdr:to>
    <xdr:grpSp>
      <xdr:nvGrpSpPr>
        <xdr:cNvPr id="121" name="Month 8" descr="Blue bear face" title="Month 8 navagation button">
          <a:hlinkClick xmlns:r="http://schemas.openxmlformats.org/officeDocument/2006/relationships" r:id="rId8" tooltip="Click to view Month 8"/>
        </xdr:cNvPr>
        <xdr:cNvGrpSpPr/>
      </xdr:nvGrpSpPr>
      <xdr:grpSpPr>
        <a:xfrm>
          <a:off x="10429875" y="747713"/>
          <a:ext cx="400050" cy="295275"/>
          <a:chOff x="10439400" y="757238"/>
          <a:chExt cx="400050" cy="295275"/>
        </a:xfrm>
      </xdr:grpSpPr>
      <xdr:sp macro="" textlink="">
        <xdr:nvSpPr>
          <xdr:cNvPr id="122" name="Freeform 40">
            <a:hlinkClick xmlns:r="http://schemas.openxmlformats.org/officeDocument/2006/relationships" r:id="rId8" tooltip="Show Month #8"/>
          </xdr:cNvPr>
          <xdr:cNvSpPr>
            <a:spLocks noEditPoints="1"/>
          </xdr:cNvSpPr>
        </xdr:nvSpPr>
        <xdr:spPr bwMode="auto">
          <a:xfrm>
            <a:off x="10439400" y="7572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7 h 345"/>
              <a:gd name="T24" fmla="*/ 322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8 h 345"/>
              <a:gd name="T44" fmla="*/ 127 w 458"/>
              <a:gd name="T45" fmla="*/ 170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4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6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rgbClr val="0070C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23" name="Freeform 41"/>
          <xdr:cNvSpPr>
            <a:spLocks/>
          </xdr:cNvSpPr>
        </xdr:nvSpPr>
        <xdr:spPr bwMode="auto">
          <a:xfrm>
            <a:off x="105251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24" name="Freeform 42"/>
          <xdr:cNvSpPr>
            <a:spLocks/>
          </xdr:cNvSpPr>
        </xdr:nvSpPr>
        <xdr:spPr bwMode="auto">
          <a:xfrm>
            <a:off x="107156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25" name="Freeform 43"/>
          <xdr:cNvSpPr>
            <a:spLocks noEditPoints="1"/>
          </xdr:cNvSpPr>
        </xdr:nvSpPr>
        <xdr:spPr bwMode="auto">
          <a:xfrm>
            <a:off x="105918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26" name="Freeform 44"/>
          <xdr:cNvSpPr>
            <a:spLocks/>
          </xdr:cNvSpPr>
        </xdr:nvSpPr>
        <xdr:spPr bwMode="auto">
          <a:xfrm>
            <a:off x="10610850" y="938213"/>
            <a:ext cx="57150" cy="38100"/>
          </a:xfrm>
          <a:custGeom>
            <a:avLst/>
            <a:gdLst>
              <a:gd name="T0" fmla="*/ 34 w 66"/>
              <a:gd name="T1" fmla="*/ 0 h 48"/>
              <a:gd name="T2" fmla="*/ 46 w 66"/>
              <a:gd name="T3" fmla="*/ 1 h 48"/>
              <a:gd name="T4" fmla="*/ 53 w 66"/>
              <a:gd name="T5" fmla="*/ 5 h 48"/>
              <a:gd name="T6" fmla="*/ 57 w 66"/>
              <a:gd name="T7" fmla="*/ 11 h 48"/>
              <a:gd name="T8" fmla="*/ 54 w 66"/>
              <a:gd name="T9" fmla="*/ 16 h 48"/>
              <a:gd name="T10" fmla="*/ 48 w 66"/>
              <a:gd name="T11" fmla="*/ 19 h 48"/>
              <a:gd name="T12" fmla="*/ 38 w 66"/>
              <a:gd name="T13" fmla="*/ 23 h 48"/>
              <a:gd name="T14" fmla="*/ 38 w 66"/>
              <a:gd name="T15" fmla="*/ 25 h 48"/>
              <a:gd name="T16" fmla="*/ 37 w 66"/>
              <a:gd name="T17" fmla="*/ 28 h 48"/>
              <a:gd name="T18" fmla="*/ 38 w 66"/>
              <a:gd name="T19" fmla="*/ 31 h 48"/>
              <a:gd name="T20" fmla="*/ 39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9 w 66"/>
              <a:gd name="T27" fmla="*/ 41 h 48"/>
              <a:gd name="T28" fmla="*/ 50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8 w 66"/>
              <a:gd name="T37" fmla="*/ 37 h 48"/>
              <a:gd name="T38" fmla="*/ 59 w 66"/>
              <a:gd name="T39" fmla="*/ 35 h 48"/>
              <a:gd name="T40" fmla="*/ 60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8 w 66"/>
              <a:gd name="T47" fmla="*/ 46 h 48"/>
              <a:gd name="T48" fmla="*/ 49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4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3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8 w 66"/>
              <a:gd name="T73" fmla="*/ 30 h 48"/>
              <a:gd name="T74" fmla="*/ 9 w 66"/>
              <a:gd name="T75" fmla="*/ 35 h 48"/>
              <a:gd name="T76" fmla="*/ 10 w 66"/>
              <a:gd name="T77" fmla="*/ 37 h 48"/>
              <a:gd name="T78" fmla="*/ 11 w 66"/>
              <a:gd name="T79" fmla="*/ 39 h 48"/>
              <a:gd name="T80" fmla="*/ 13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5 w 66"/>
              <a:gd name="T91" fmla="*/ 38 h 48"/>
              <a:gd name="T92" fmla="*/ 27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8 w 66"/>
              <a:gd name="T101" fmla="*/ 23 h 48"/>
              <a:gd name="T102" fmla="*/ 20 w 66"/>
              <a:gd name="T103" fmla="*/ 19 h 48"/>
              <a:gd name="T104" fmla="*/ 13 w 66"/>
              <a:gd name="T105" fmla="*/ 16 h 48"/>
              <a:gd name="T106" fmla="*/ 11 w 66"/>
              <a:gd name="T107" fmla="*/ 11 h 48"/>
              <a:gd name="T108" fmla="*/ 14 w 66"/>
              <a:gd name="T109" fmla="*/ 5 h 48"/>
              <a:gd name="T110" fmla="*/ 22 w 66"/>
              <a:gd name="T111" fmla="*/ 1 h 48"/>
              <a:gd name="T112" fmla="*/ 34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4" y="0"/>
                </a:moveTo>
                <a:lnTo>
                  <a:pt x="46" y="1"/>
                </a:lnTo>
                <a:lnTo>
                  <a:pt x="53" y="5"/>
                </a:lnTo>
                <a:lnTo>
                  <a:pt x="57" y="11"/>
                </a:lnTo>
                <a:lnTo>
                  <a:pt x="54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2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6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0" y="43"/>
                </a:lnTo>
                <a:lnTo>
                  <a:pt x="27" y="46"/>
                </a:lnTo>
                <a:lnTo>
                  <a:pt x="23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9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528638</xdr:rowOff>
    </xdr:from>
    <xdr:to>
      <xdr:col>32</xdr:col>
      <xdr:colOff>57150</xdr:colOff>
      <xdr:row>3</xdr:row>
      <xdr:rowOff>52388</xdr:rowOff>
    </xdr:to>
    <xdr:grpSp>
      <xdr:nvGrpSpPr>
        <xdr:cNvPr id="127" name="Month 9" descr="Purple bear face" title="Month 9 navigation button">
          <a:hlinkClick xmlns:r="http://schemas.openxmlformats.org/officeDocument/2006/relationships" r:id="rId9" tooltip="Click to view Month 9"/>
        </xdr:cNvPr>
        <xdr:cNvGrpSpPr/>
      </xdr:nvGrpSpPr>
      <xdr:grpSpPr>
        <a:xfrm>
          <a:off x="10972800" y="747713"/>
          <a:ext cx="400050" cy="295275"/>
          <a:chOff x="10982325" y="757238"/>
          <a:chExt cx="400050" cy="295275"/>
        </a:xfrm>
      </xdr:grpSpPr>
      <xdr:sp macro="" textlink="">
        <xdr:nvSpPr>
          <xdr:cNvPr id="128" name="Freeform 45">
            <a:hlinkClick xmlns:r="http://schemas.openxmlformats.org/officeDocument/2006/relationships" r:id="rId9" tooltip="Show Month #9"/>
          </xdr:cNvPr>
          <xdr:cNvSpPr>
            <a:spLocks noEditPoints="1"/>
          </xdr:cNvSpPr>
        </xdr:nvSpPr>
        <xdr:spPr bwMode="auto">
          <a:xfrm>
            <a:off x="10982325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5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3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5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29" name="Freeform 46"/>
          <xdr:cNvSpPr>
            <a:spLocks/>
          </xdr:cNvSpPr>
        </xdr:nvSpPr>
        <xdr:spPr bwMode="auto">
          <a:xfrm>
            <a:off x="11068050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0" name="Freeform 47"/>
          <xdr:cNvSpPr>
            <a:spLocks/>
          </xdr:cNvSpPr>
        </xdr:nvSpPr>
        <xdr:spPr bwMode="auto">
          <a:xfrm>
            <a:off x="1125855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1" name="Freeform 48"/>
          <xdr:cNvSpPr>
            <a:spLocks noEditPoints="1"/>
          </xdr:cNvSpPr>
        </xdr:nvSpPr>
        <xdr:spPr bwMode="auto">
          <a:xfrm>
            <a:off x="11144250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2 w 98"/>
              <a:gd name="T29" fmla="*/ 69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0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2" y="56"/>
                </a:lnTo>
                <a:lnTo>
                  <a:pt x="16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2" y="69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0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2" name="Freeform 49"/>
          <xdr:cNvSpPr>
            <a:spLocks/>
          </xdr:cNvSpPr>
        </xdr:nvSpPr>
        <xdr:spPr bwMode="auto">
          <a:xfrm>
            <a:off x="11153775" y="938213"/>
            <a:ext cx="57150" cy="38100"/>
          </a:xfrm>
          <a:custGeom>
            <a:avLst/>
            <a:gdLst>
              <a:gd name="T0" fmla="*/ 33 w 65"/>
              <a:gd name="T1" fmla="*/ 0 h 48"/>
              <a:gd name="T2" fmla="*/ 45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6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4 w 65"/>
              <a:gd name="T35" fmla="*/ 39 h 48"/>
              <a:gd name="T36" fmla="*/ 57 w 65"/>
              <a:gd name="T37" fmla="*/ 37 h 48"/>
              <a:gd name="T38" fmla="*/ 58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7 w 65"/>
              <a:gd name="T47" fmla="*/ 46 h 48"/>
              <a:gd name="T48" fmla="*/ 48 w 65"/>
              <a:gd name="T49" fmla="*/ 48 h 48"/>
              <a:gd name="T50" fmla="*/ 42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3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8 w 65"/>
              <a:gd name="T75" fmla="*/ 35 h 48"/>
              <a:gd name="T76" fmla="*/ 9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1 w 65"/>
              <a:gd name="T111" fmla="*/ 1 h 48"/>
              <a:gd name="T112" fmla="*/ 33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3" y="0"/>
                </a:moveTo>
                <a:lnTo>
                  <a:pt x="45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6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4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7" y="46"/>
                </a:lnTo>
                <a:lnTo>
                  <a:pt x="48" y="48"/>
                </a:lnTo>
                <a:lnTo>
                  <a:pt x="42" y="48"/>
                </a:lnTo>
                <a:lnTo>
                  <a:pt x="39" y="46"/>
                </a:lnTo>
                <a:lnTo>
                  <a:pt x="36" y="43"/>
                </a:lnTo>
                <a:lnTo>
                  <a:pt x="33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528638</xdr:rowOff>
    </xdr:from>
    <xdr:to>
      <xdr:col>32</xdr:col>
      <xdr:colOff>600075</xdr:colOff>
      <xdr:row>3</xdr:row>
      <xdr:rowOff>52388</xdr:rowOff>
    </xdr:to>
    <xdr:grpSp>
      <xdr:nvGrpSpPr>
        <xdr:cNvPr id="133" name="Month 10" descr="Orange bear face" title="Month 10 navigation button">
          <a:hlinkClick xmlns:r="http://schemas.openxmlformats.org/officeDocument/2006/relationships" r:id="rId10" tooltip="Click to view Month 10"/>
        </xdr:cNvPr>
        <xdr:cNvGrpSpPr/>
      </xdr:nvGrpSpPr>
      <xdr:grpSpPr>
        <a:xfrm>
          <a:off x="11515725" y="747713"/>
          <a:ext cx="400050" cy="295275"/>
          <a:chOff x="11525250" y="757238"/>
          <a:chExt cx="400050" cy="295275"/>
        </a:xfrm>
      </xdr:grpSpPr>
      <xdr:sp macro="" textlink="">
        <xdr:nvSpPr>
          <xdr:cNvPr id="134" name="Freeform 50">
            <a:hlinkClick xmlns:r="http://schemas.openxmlformats.org/officeDocument/2006/relationships" r:id="rId10" tooltip="Show Month #10"/>
          </xdr:cNvPr>
          <xdr:cNvSpPr>
            <a:spLocks noEditPoints="1"/>
          </xdr:cNvSpPr>
        </xdr:nvSpPr>
        <xdr:spPr bwMode="auto">
          <a:xfrm>
            <a:off x="11525250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4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8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2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4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5" name="Freeform 51"/>
          <xdr:cNvSpPr>
            <a:spLocks/>
          </xdr:cNvSpPr>
        </xdr:nvSpPr>
        <xdr:spPr bwMode="auto">
          <a:xfrm>
            <a:off x="1161097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6" name="Freeform 52"/>
          <xdr:cNvSpPr>
            <a:spLocks/>
          </xdr:cNvSpPr>
        </xdr:nvSpPr>
        <xdr:spPr bwMode="auto">
          <a:xfrm>
            <a:off x="11801475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7" name="Freeform 53"/>
          <xdr:cNvSpPr>
            <a:spLocks noEditPoints="1"/>
          </xdr:cNvSpPr>
        </xdr:nvSpPr>
        <xdr:spPr bwMode="auto">
          <a:xfrm>
            <a:off x="11687175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7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6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8" name="Freeform 54"/>
          <xdr:cNvSpPr>
            <a:spLocks/>
          </xdr:cNvSpPr>
        </xdr:nvSpPr>
        <xdr:spPr bwMode="auto">
          <a:xfrm>
            <a:off x="11696700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0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0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528638</xdr:rowOff>
    </xdr:from>
    <xdr:to>
      <xdr:col>34</xdr:col>
      <xdr:colOff>285750</xdr:colOff>
      <xdr:row>3</xdr:row>
      <xdr:rowOff>52388</xdr:rowOff>
    </xdr:to>
    <xdr:grpSp>
      <xdr:nvGrpSpPr>
        <xdr:cNvPr id="139" name="Month 11" descr="Lime green bear face" title="Month 11 navigation button">
          <a:hlinkClick xmlns:r="http://schemas.openxmlformats.org/officeDocument/2006/relationships" r:id="rId11" tooltip="Click to view Month 11"/>
        </xdr:cNvPr>
        <xdr:cNvGrpSpPr/>
      </xdr:nvGrpSpPr>
      <xdr:grpSpPr>
        <a:xfrm>
          <a:off x="12058650" y="747713"/>
          <a:ext cx="400050" cy="295275"/>
          <a:chOff x="12068175" y="757238"/>
          <a:chExt cx="400050" cy="295275"/>
        </a:xfrm>
      </xdr:grpSpPr>
      <xdr:sp macro="" textlink="">
        <xdr:nvSpPr>
          <xdr:cNvPr id="140" name="Freeform 55">
            <a:hlinkClick xmlns:r="http://schemas.openxmlformats.org/officeDocument/2006/relationships" r:id="rId11" tooltip="Show Month #11"/>
          </xdr:cNvPr>
          <xdr:cNvSpPr>
            <a:spLocks noEditPoints="1"/>
          </xdr:cNvSpPr>
        </xdr:nvSpPr>
        <xdr:spPr bwMode="auto">
          <a:xfrm>
            <a:off x="120681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5 w 458"/>
              <a:gd name="T11" fmla="*/ 279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2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2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4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5" y="279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3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9"/>
                </a:lnTo>
                <a:lnTo>
                  <a:pt x="139" y="188"/>
                </a:lnTo>
                <a:lnTo>
                  <a:pt x="136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4"/>
                </a:lnTo>
                <a:lnTo>
                  <a:pt x="340" y="20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8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3"/>
                </a:lnTo>
                <a:lnTo>
                  <a:pt x="407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6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6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1" name="Freeform 56"/>
          <xdr:cNvSpPr>
            <a:spLocks/>
          </xdr:cNvSpPr>
        </xdr:nvSpPr>
        <xdr:spPr bwMode="auto">
          <a:xfrm>
            <a:off x="121539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2" name="Freeform 57"/>
          <xdr:cNvSpPr>
            <a:spLocks/>
          </xdr:cNvSpPr>
        </xdr:nvSpPr>
        <xdr:spPr bwMode="auto">
          <a:xfrm>
            <a:off x="123444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3" name="Freeform 58"/>
          <xdr:cNvSpPr>
            <a:spLocks noEditPoints="1"/>
          </xdr:cNvSpPr>
        </xdr:nvSpPr>
        <xdr:spPr bwMode="auto">
          <a:xfrm>
            <a:off x="122301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4" name="Freeform 59"/>
          <xdr:cNvSpPr>
            <a:spLocks/>
          </xdr:cNvSpPr>
        </xdr:nvSpPr>
        <xdr:spPr bwMode="auto">
          <a:xfrm>
            <a:off x="12239625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6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9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8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1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9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9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6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9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8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1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9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9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528638</xdr:rowOff>
    </xdr:from>
    <xdr:to>
      <xdr:col>35</xdr:col>
      <xdr:colOff>66675</xdr:colOff>
      <xdr:row>3</xdr:row>
      <xdr:rowOff>52388</xdr:rowOff>
    </xdr:to>
    <xdr:grpSp>
      <xdr:nvGrpSpPr>
        <xdr:cNvPr id="145" name="Month 12" descr="Pink bear face" title="Month 12 navigation button">
          <a:hlinkClick xmlns:r="http://schemas.openxmlformats.org/officeDocument/2006/relationships" r:id="rId12" tooltip="Click to view Month 12"/>
        </xdr:cNvPr>
        <xdr:cNvGrpSpPr/>
      </xdr:nvGrpSpPr>
      <xdr:grpSpPr>
        <a:xfrm>
          <a:off x="12601575" y="747713"/>
          <a:ext cx="400050" cy="295275"/>
          <a:chOff x="12611100" y="757238"/>
          <a:chExt cx="400050" cy="295275"/>
        </a:xfrm>
      </xdr:grpSpPr>
      <xdr:sp macro="" textlink="">
        <xdr:nvSpPr>
          <xdr:cNvPr id="146" name="Freeform 60">
            <a:hlinkClick xmlns:r="http://schemas.openxmlformats.org/officeDocument/2006/relationships" r:id="rId12" tooltip="Show Month #12"/>
          </xdr:cNvPr>
          <xdr:cNvSpPr>
            <a:spLocks noEditPoints="1"/>
          </xdr:cNvSpPr>
        </xdr:nvSpPr>
        <xdr:spPr bwMode="auto">
          <a:xfrm>
            <a:off x="12611100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9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3"/>
                </a:lnTo>
                <a:lnTo>
                  <a:pt x="408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7" name="Freeform 61"/>
          <xdr:cNvSpPr>
            <a:spLocks/>
          </xdr:cNvSpPr>
        </xdr:nvSpPr>
        <xdr:spPr bwMode="auto">
          <a:xfrm>
            <a:off x="126968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" name="Freeform 62"/>
          <xdr:cNvSpPr>
            <a:spLocks/>
          </xdr:cNvSpPr>
        </xdr:nvSpPr>
        <xdr:spPr bwMode="auto">
          <a:xfrm>
            <a:off x="128873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" name="Freeform 63"/>
          <xdr:cNvSpPr>
            <a:spLocks noEditPoints="1"/>
          </xdr:cNvSpPr>
        </xdr:nvSpPr>
        <xdr:spPr bwMode="auto">
          <a:xfrm>
            <a:off x="1277302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2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2" y="69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5" y="67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4"/>
                </a:lnTo>
                <a:lnTo>
                  <a:pt x="53" y="51"/>
                </a:lnTo>
                <a:lnTo>
                  <a:pt x="55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" name="Freeform 64"/>
          <xdr:cNvSpPr>
            <a:spLocks/>
          </xdr:cNvSpPr>
        </xdr:nvSpPr>
        <xdr:spPr bwMode="auto">
          <a:xfrm>
            <a:off x="12782550" y="938213"/>
            <a:ext cx="57150" cy="38100"/>
          </a:xfrm>
          <a:custGeom>
            <a:avLst/>
            <a:gdLst>
              <a:gd name="T0" fmla="*/ 33 w 66"/>
              <a:gd name="T1" fmla="*/ 0 h 48"/>
              <a:gd name="T2" fmla="*/ 45 w 66"/>
              <a:gd name="T3" fmla="*/ 1 h 48"/>
              <a:gd name="T4" fmla="*/ 53 w 66"/>
              <a:gd name="T5" fmla="*/ 5 h 48"/>
              <a:gd name="T6" fmla="*/ 56 w 66"/>
              <a:gd name="T7" fmla="*/ 11 h 48"/>
              <a:gd name="T8" fmla="*/ 54 w 66"/>
              <a:gd name="T9" fmla="*/ 16 h 48"/>
              <a:gd name="T10" fmla="*/ 47 w 66"/>
              <a:gd name="T11" fmla="*/ 19 h 48"/>
              <a:gd name="T12" fmla="*/ 39 w 66"/>
              <a:gd name="T13" fmla="*/ 23 h 48"/>
              <a:gd name="T14" fmla="*/ 37 w 66"/>
              <a:gd name="T15" fmla="*/ 25 h 48"/>
              <a:gd name="T16" fmla="*/ 37 w 66"/>
              <a:gd name="T17" fmla="*/ 28 h 48"/>
              <a:gd name="T18" fmla="*/ 37 w 66"/>
              <a:gd name="T19" fmla="*/ 31 h 48"/>
              <a:gd name="T20" fmla="*/ 40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8 w 66"/>
              <a:gd name="T27" fmla="*/ 41 h 48"/>
              <a:gd name="T28" fmla="*/ 49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7 w 66"/>
              <a:gd name="T37" fmla="*/ 37 h 48"/>
              <a:gd name="T38" fmla="*/ 58 w 66"/>
              <a:gd name="T39" fmla="*/ 35 h 48"/>
              <a:gd name="T40" fmla="*/ 59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7 w 66"/>
              <a:gd name="T47" fmla="*/ 46 h 48"/>
              <a:gd name="T48" fmla="*/ 48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3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2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7 w 66"/>
              <a:gd name="T73" fmla="*/ 30 h 48"/>
              <a:gd name="T74" fmla="*/ 8 w 66"/>
              <a:gd name="T75" fmla="*/ 35 h 48"/>
              <a:gd name="T76" fmla="*/ 9 w 66"/>
              <a:gd name="T77" fmla="*/ 37 h 48"/>
              <a:gd name="T78" fmla="*/ 10 w 66"/>
              <a:gd name="T79" fmla="*/ 39 h 48"/>
              <a:gd name="T80" fmla="*/ 12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4 w 66"/>
              <a:gd name="T91" fmla="*/ 38 h 48"/>
              <a:gd name="T92" fmla="*/ 28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9 w 66"/>
              <a:gd name="T101" fmla="*/ 23 h 48"/>
              <a:gd name="T102" fmla="*/ 19 w 66"/>
              <a:gd name="T103" fmla="*/ 19 h 48"/>
              <a:gd name="T104" fmla="*/ 12 w 66"/>
              <a:gd name="T105" fmla="*/ 16 h 48"/>
              <a:gd name="T106" fmla="*/ 10 w 66"/>
              <a:gd name="T107" fmla="*/ 11 h 48"/>
              <a:gd name="T108" fmla="*/ 13 w 66"/>
              <a:gd name="T109" fmla="*/ 5 h 48"/>
              <a:gd name="T110" fmla="*/ 21 w 66"/>
              <a:gd name="T111" fmla="*/ 1 h 48"/>
              <a:gd name="T112" fmla="*/ 33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3" y="0"/>
                </a:moveTo>
                <a:lnTo>
                  <a:pt x="45" y="1"/>
                </a:lnTo>
                <a:lnTo>
                  <a:pt x="53" y="5"/>
                </a:lnTo>
                <a:lnTo>
                  <a:pt x="56" y="11"/>
                </a:lnTo>
                <a:lnTo>
                  <a:pt x="54" y="16"/>
                </a:lnTo>
                <a:lnTo>
                  <a:pt x="47" y="19"/>
                </a:lnTo>
                <a:lnTo>
                  <a:pt x="39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40" y="36"/>
                </a:lnTo>
                <a:lnTo>
                  <a:pt x="42" y="38"/>
                </a:lnTo>
                <a:lnTo>
                  <a:pt x="45" y="40"/>
                </a:lnTo>
                <a:lnTo>
                  <a:pt x="48" y="41"/>
                </a:lnTo>
                <a:lnTo>
                  <a:pt x="49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6" y="30"/>
                </a:lnTo>
                <a:lnTo>
                  <a:pt x="64" y="40"/>
                </a:lnTo>
                <a:lnTo>
                  <a:pt x="57" y="46"/>
                </a:lnTo>
                <a:lnTo>
                  <a:pt x="48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3" y="39"/>
                </a:lnTo>
                <a:lnTo>
                  <a:pt x="30" y="43"/>
                </a:lnTo>
                <a:lnTo>
                  <a:pt x="27" y="46"/>
                </a:lnTo>
                <a:lnTo>
                  <a:pt x="22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7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4" y="38"/>
                </a:lnTo>
                <a:lnTo>
                  <a:pt x="28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9" y="23"/>
                </a:lnTo>
                <a:lnTo>
                  <a:pt x="19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19</xdr:col>
      <xdr:colOff>209549</xdr:colOff>
      <xdr:row>1</xdr:row>
      <xdr:rowOff>19050</xdr:rowOff>
    </xdr:from>
    <xdr:to>
      <xdr:col>24</xdr:col>
      <xdr:colOff>247650</xdr:colOff>
      <xdr:row>3</xdr:row>
      <xdr:rowOff>123825</xdr:rowOff>
    </xdr:to>
    <xdr:sp macro="" textlink="">
      <xdr:nvSpPr>
        <xdr:cNvPr id="18" name="Rectangular Callout 17" descr="Customize this calendar by changing the starting month, year, and day of the week in cells B2, J2, and O2." title="Calendar Tip"/>
        <xdr:cNvSpPr/>
      </xdr:nvSpPr>
      <xdr:spPr>
        <a:xfrm>
          <a:off x="6953249" y="238125"/>
          <a:ext cx="1847851" cy="876300"/>
        </a:xfrm>
        <a:prstGeom prst="wedgeRectCallout">
          <a:avLst>
            <a:gd name="adj1" fmla="val -63217"/>
            <a:gd name="adj2" fmla="val -22283"/>
          </a:avLst>
        </a:prstGeom>
        <a:solidFill>
          <a:schemeClr val="accent4">
            <a:lumMod val="20000"/>
            <a:lumOff val="80000"/>
          </a:schemeClr>
        </a:solidFill>
        <a:ln w="50800" cmpd="dbl"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37160" rtlCol="0" anchor="ctr"/>
        <a:lstStyle/>
        <a:p>
          <a:pPr algn="l"/>
          <a:r>
            <a:rPr lang="en-US" sz="1100">
              <a:solidFill>
                <a:schemeClr val="accent4">
                  <a:lumMod val="50000"/>
                </a:schemeClr>
              </a:solidFill>
            </a:rPr>
            <a:t>Welcome back to school!</a:t>
          </a:r>
        </a:p>
        <a:p>
          <a:pPr algn="l"/>
          <a:endParaRPr lang="en-US" sz="1100">
            <a:solidFill>
              <a:schemeClr val="accent4">
                <a:lumMod val="50000"/>
              </a:schemeClr>
            </a:solidFill>
          </a:endParaRPr>
        </a:p>
        <a:p>
          <a:pPr algn="l"/>
          <a:r>
            <a:rPr lang="en-US" sz="1100" b="1">
              <a:solidFill>
                <a:schemeClr val="accent4">
                  <a:lumMod val="50000"/>
                </a:schemeClr>
              </a:solidFill>
            </a:rPr>
            <a:t>The</a:t>
          </a:r>
          <a:r>
            <a:rPr lang="en-US" sz="1100" b="1" baseline="0">
              <a:solidFill>
                <a:schemeClr val="accent4">
                  <a:lumMod val="50000"/>
                </a:schemeClr>
              </a:solidFill>
            </a:rPr>
            <a:t> MSCC Festival will be August 27th!</a:t>
          </a:r>
          <a:endParaRPr lang="en-US" sz="1100" b="1">
            <a:solidFill>
              <a:schemeClr val="accent4">
                <a:lumMod val="50000"/>
              </a:schemeClr>
            </a:solidFill>
          </a:endParaRPr>
        </a:p>
      </xdr:txBody>
    </xdr:sp>
    <xdr:clientData fPrintsWithSheet="0"/>
  </xdr:twoCellAnchor>
  <xdr:twoCellAnchor>
    <xdr:from>
      <xdr:col>22</xdr:col>
      <xdr:colOff>219075</xdr:colOff>
      <xdr:row>11</xdr:row>
      <xdr:rowOff>66675</xdr:rowOff>
    </xdr:from>
    <xdr:to>
      <xdr:col>25</xdr:col>
      <xdr:colOff>85725</xdr:colOff>
      <xdr:row>12</xdr:row>
      <xdr:rowOff>285750</xdr:rowOff>
    </xdr:to>
    <xdr:sp macro="" textlink="">
      <xdr:nvSpPr>
        <xdr:cNvPr id="2" name="TextBox 1"/>
        <xdr:cNvSpPr txBox="1"/>
      </xdr:nvSpPr>
      <xdr:spPr>
        <a:xfrm>
          <a:off x="7915275" y="4714875"/>
          <a:ext cx="1485900" cy="523875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>
              <a:solidFill>
                <a:srgbClr val="00B0F0"/>
              </a:solidFill>
            </a:rPr>
            <a:t>Show &amp;</a:t>
          </a:r>
          <a:r>
            <a:rPr lang="en-US" sz="1100" baseline="0">
              <a:solidFill>
                <a:srgbClr val="00B0F0"/>
              </a:solidFill>
            </a:rPr>
            <a:t> Tell: Free choice</a:t>
          </a:r>
          <a:endParaRPr lang="en-US" sz="1100">
            <a:solidFill>
              <a:srgbClr val="00B0F0"/>
            </a:solidFill>
          </a:endParaRPr>
        </a:p>
      </xdr:txBody>
    </xdr:sp>
    <xdr:clientData/>
  </xdr:twoCellAnchor>
  <xdr:twoCellAnchor>
    <xdr:from>
      <xdr:col>27</xdr:col>
      <xdr:colOff>228600</xdr:colOff>
      <xdr:row>11</xdr:row>
      <xdr:rowOff>76200</xdr:rowOff>
    </xdr:from>
    <xdr:to>
      <xdr:col>30</xdr:col>
      <xdr:colOff>57150</xdr:colOff>
      <xdr:row>12</xdr:row>
      <xdr:rowOff>295275</xdr:rowOff>
    </xdr:to>
    <xdr:sp macro="" textlink="">
      <xdr:nvSpPr>
        <xdr:cNvPr id="76" name="TextBox 75"/>
        <xdr:cNvSpPr txBox="1"/>
      </xdr:nvSpPr>
      <xdr:spPr>
        <a:xfrm>
          <a:off x="9734550" y="4724400"/>
          <a:ext cx="1447800" cy="523875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>
              <a:solidFill>
                <a:srgbClr val="00B0F0"/>
              </a:solidFill>
            </a:rPr>
            <a:t>Maria</a:t>
          </a:r>
          <a:r>
            <a:rPr lang="en-US" sz="1100" baseline="0">
              <a:solidFill>
                <a:srgbClr val="00B0F0"/>
              </a:solidFill>
            </a:rPr>
            <a:t> Montessori Social</a:t>
          </a:r>
          <a:endParaRPr lang="en-US" sz="1100">
            <a:solidFill>
              <a:srgbClr val="00B0F0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381000</xdr:colOff>
      <xdr:row>1</xdr:row>
      <xdr:rowOff>71438</xdr:rowOff>
    </xdr:from>
    <xdr:to>
      <xdr:col>28</xdr:col>
      <xdr:colOff>19050</xdr:colOff>
      <xdr:row>1</xdr:row>
      <xdr:rowOff>366713</xdr:rowOff>
    </xdr:to>
    <xdr:grpSp>
      <xdr:nvGrpSpPr>
        <xdr:cNvPr id="128" name="Month 1" descr="Lime green bear face" title="Month 1 navigation button">
          <a:hlinkClick xmlns:r="http://schemas.openxmlformats.org/officeDocument/2006/relationships" r:id="rId1" tooltip="Click to view Month 1"/>
        </xdr:cNvPr>
        <xdr:cNvGrpSpPr/>
      </xdr:nvGrpSpPr>
      <xdr:grpSpPr>
        <a:xfrm>
          <a:off x="9664137" y="284098"/>
          <a:ext cx="391956" cy="286512"/>
          <a:chOff x="9896475" y="300038"/>
          <a:chExt cx="400050" cy="295275"/>
        </a:xfrm>
      </xdr:grpSpPr>
      <xdr:sp macro="" textlink="">
        <xdr:nvSpPr>
          <xdr:cNvPr id="129" name="Freeform 5" descr="&quot;&quot;" title="Month 1 navigation">
            <a:hlinkClick xmlns:r="http://schemas.openxmlformats.org/officeDocument/2006/relationships" r:id="rId1" tooltip="Show Month #1"/>
          </xdr:cNvPr>
          <xdr:cNvSpPr>
            <a:spLocks noEditPoints="1"/>
          </xdr:cNvSpPr>
        </xdr:nvSpPr>
        <xdr:spPr bwMode="auto">
          <a:xfrm>
            <a:off x="98964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19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7" y="185"/>
                </a:lnTo>
                <a:lnTo>
                  <a:pt x="404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7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0" name="Freeform 6"/>
          <xdr:cNvSpPr>
            <a:spLocks/>
          </xdr:cNvSpPr>
        </xdr:nvSpPr>
        <xdr:spPr bwMode="auto">
          <a:xfrm>
            <a:off x="99822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1" name="Freeform 7"/>
          <xdr:cNvSpPr>
            <a:spLocks/>
          </xdr:cNvSpPr>
        </xdr:nvSpPr>
        <xdr:spPr bwMode="auto">
          <a:xfrm>
            <a:off x="101727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2" name="Freeform 8"/>
          <xdr:cNvSpPr>
            <a:spLocks noEditPoints="1"/>
          </xdr:cNvSpPr>
        </xdr:nvSpPr>
        <xdr:spPr bwMode="auto">
          <a:xfrm>
            <a:off x="1004887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3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3" y="60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3" name="Freeform 9"/>
          <xdr:cNvSpPr>
            <a:spLocks/>
          </xdr:cNvSpPr>
        </xdr:nvSpPr>
        <xdr:spPr bwMode="auto">
          <a:xfrm>
            <a:off x="10067925" y="481013"/>
            <a:ext cx="57150" cy="38100"/>
          </a:xfrm>
          <a:custGeom>
            <a:avLst/>
            <a:gdLst>
              <a:gd name="T0" fmla="*/ 34 w 67"/>
              <a:gd name="T1" fmla="*/ 0 h 49"/>
              <a:gd name="T2" fmla="*/ 46 w 67"/>
              <a:gd name="T3" fmla="*/ 2 h 49"/>
              <a:gd name="T4" fmla="*/ 54 w 67"/>
              <a:gd name="T5" fmla="*/ 6 h 49"/>
              <a:gd name="T6" fmla="*/ 57 w 67"/>
              <a:gd name="T7" fmla="*/ 12 h 49"/>
              <a:gd name="T8" fmla="*/ 55 w 67"/>
              <a:gd name="T9" fmla="*/ 17 h 49"/>
              <a:gd name="T10" fmla="*/ 48 w 67"/>
              <a:gd name="T11" fmla="*/ 20 h 49"/>
              <a:gd name="T12" fmla="*/ 38 w 67"/>
              <a:gd name="T13" fmla="*/ 23 h 49"/>
              <a:gd name="T14" fmla="*/ 38 w 67"/>
              <a:gd name="T15" fmla="*/ 26 h 49"/>
              <a:gd name="T16" fmla="*/ 37 w 67"/>
              <a:gd name="T17" fmla="*/ 28 h 49"/>
              <a:gd name="T18" fmla="*/ 38 w 67"/>
              <a:gd name="T19" fmla="*/ 32 h 49"/>
              <a:gd name="T20" fmla="*/ 39 w 67"/>
              <a:gd name="T21" fmla="*/ 37 h 49"/>
              <a:gd name="T22" fmla="*/ 43 w 67"/>
              <a:gd name="T23" fmla="*/ 39 h 49"/>
              <a:gd name="T24" fmla="*/ 45 w 67"/>
              <a:gd name="T25" fmla="*/ 41 h 49"/>
              <a:gd name="T26" fmla="*/ 49 w 67"/>
              <a:gd name="T27" fmla="*/ 42 h 49"/>
              <a:gd name="T28" fmla="*/ 50 w 67"/>
              <a:gd name="T29" fmla="*/ 41 h 49"/>
              <a:gd name="T30" fmla="*/ 52 w 67"/>
              <a:gd name="T31" fmla="*/ 41 h 49"/>
              <a:gd name="T32" fmla="*/ 54 w 67"/>
              <a:gd name="T33" fmla="*/ 41 h 49"/>
              <a:gd name="T34" fmla="*/ 56 w 67"/>
              <a:gd name="T35" fmla="*/ 39 h 49"/>
              <a:gd name="T36" fmla="*/ 58 w 67"/>
              <a:gd name="T37" fmla="*/ 38 h 49"/>
              <a:gd name="T38" fmla="*/ 59 w 67"/>
              <a:gd name="T39" fmla="*/ 35 h 49"/>
              <a:gd name="T40" fmla="*/ 60 w 67"/>
              <a:gd name="T41" fmla="*/ 31 h 49"/>
              <a:gd name="T42" fmla="*/ 67 w 67"/>
              <a:gd name="T43" fmla="*/ 31 h 49"/>
              <a:gd name="T44" fmla="*/ 64 w 67"/>
              <a:gd name="T45" fmla="*/ 41 h 49"/>
              <a:gd name="T46" fmla="*/ 58 w 67"/>
              <a:gd name="T47" fmla="*/ 47 h 49"/>
              <a:gd name="T48" fmla="*/ 49 w 67"/>
              <a:gd name="T49" fmla="*/ 49 h 49"/>
              <a:gd name="T50" fmla="*/ 44 w 67"/>
              <a:gd name="T51" fmla="*/ 49 h 49"/>
              <a:gd name="T52" fmla="*/ 40 w 67"/>
              <a:gd name="T53" fmla="*/ 47 h 49"/>
              <a:gd name="T54" fmla="*/ 36 w 67"/>
              <a:gd name="T55" fmla="*/ 43 h 49"/>
              <a:gd name="T56" fmla="*/ 34 w 67"/>
              <a:gd name="T57" fmla="*/ 40 h 49"/>
              <a:gd name="T58" fmla="*/ 31 w 67"/>
              <a:gd name="T59" fmla="*/ 43 h 49"/>
              <a:gd name="T60" fmla="*/ 27 w 67"/>
              <a:gd name="T61" fmla="*/ 47 h 49"/>
              <a:gd name="T62" fmla="*/ 23 w 67"/>
              <a:gd name="T63" fmla="*/ 49 h 49"/>
              <a:gd name="T64" fmla="*/ 19 w 67"/>
              <a:gd name="T65" fmla="*/ 49 h 49"/>
              <a:gd name="T66" fmla="*/ 9 w 67"/>
              <a:gd name="T67" fmla="*/ 47 h 49"/>
              <a:gd name="T68" fmla="*/ 3 w 67"/>
              <a:gd name="T69" fmla="*/ 41 h 49"/>
              <a:gd name="T70" fmla="*/ 0 w 67"/>
              <a:gd name="T71" fmla="*/ 31 h 49"/>
              <a:gd name="T72" fmla="*/ 8 w 67"/>
              <a:gd name="T73" fmla="*/ 31 h 49"/>
              <a:gd name="T74" fmla="*/ 8 w 67"/>
              <a:gd name="T75" fmla="*/ 35 h 49"/>
              <a:gd name="T76" fmla="*/ 10 w 67"/>
              <a:gd name="T77" fmla="*/ 38 h 49"/>
              <a:gd name="T78" fmla="*/ 11 w 67"/>
              <a:gd name="T79" fmla="*/ 39 h 49"/>
              <a:gd name="T80" fmla="*/ 13 w 67"/>
              <a:gd name="T81" fmla="*/ 41 h 49"/>
              <a:gd name="T82" fmla="*/ 15 w 67"/>
              <a:gd name="T83" fmla="*/ 41 h 49"/>
              <a:gd name="T84" fmla="*/ 18 w 67"/>
              <a:gd name="T85" fmla="*/ 41 h 49"/>
              <a:gd name="T86" fmla="*/ 19 w 67"/>
              <a:gd name="T87" fmla="*/ 42 h 49"/>
              <a:gd name="T88" fmla="*/ 22 w 67"/>
              <a:gd name="T89" fmla="*/ 41 h 49"/>
              <a:gd name="T90" fmla="*/ 25 w 67"/>
              <a:gd name="T91" fmla="*/ 39 h 49"/>
              <a:gd name="T92" fmla="*/ 27 w 67"/>
              <a:gd name="T93" fmla="*/ 37 h 49"/>
              <a:gd name="T94" fmla="*/ 30 w 67"/>
              <a:gd name="T95" fmla="*/ 32 h 49"/>
              <a:gd name="T96" fmla="*/ 30 w 67"/>
              <a:gd name="T97" fmla="*/ 28 h 49"/>
              <a:gd name="T98" fmla="*/ 30 w 67"/>
              <a:gd name="T99" fmla="*/ 26 h 49"/>
              <a:gd name="T100" fmla="*/ 28 w 67"/>
              <a:gd name="T101" fmla="*/ 23 h 49"/>
              <a:gd name="T102" fmla="*/ 20 w 67"/>
              <a:gd name="T103" fmla="*/ 20 h 49"/>
              <a:gd name="T104" fmla="*/ 13 w 67"/>
              <a:gd name="T105" fmla="*/ 17 h 49"/>
              <a:gd name="T106" fmla="*/ 11 w 67"/>
              <a:gd name="T107" fmla="*/ 12 h 49"/>
              <a:gd name="T108" fmla="*/ 14 w 67"/>
              <a:gd name="T109" fmla="*/ 6 h 49"/>
              <a:gd name="T110" fmla="*/ 22 w 67"/>
              <a:gd name="T111" fmla="*/ 2 h 49"/>
              <a:gd name="T112" fmla="*/ 34 w 67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9">
                <a:moveTo>
                  <a:pt x="34" y="0"/>
                </a:moveTo>
                <a:lnTo>
                  <a:pt x="46" y="2"/>
                </a:lnTo>
                <a:lnTo>
                  <a:pt x="54" y="6"/>
                </a:lnTo>
                <a:lnTo>
                  <a:pt x="57" y="12"/>
                </a:lnTo>
                <a:lnTo>
                  <a:pt x="55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3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7" y="31"/>
                </a:lnTo>
                <a:lnTo>
                  <a:pt x="64" y="41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1" y="43"/>
                </a:lnTo>
                <a:lnTo>
                  <a:pt x="27" y="47"/>
                </a:lnTo>
                <a:lnTo>
                  <a:pt x="23" y="49"/>
                </a:lnTo>
                <a:lnTo>
                  <a:pt x="19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8" y="31"/>
                </a:lnTo>
                <a:lnTo>
                  <a:pt x="8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8" y="41"/>
                </a:lnTo>
                <a:lnTo>
                  <a:pt x="19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30" y="32"/>
                </a:lnTo>
                <a:lnTo>
                  <a:pt x="30" y="28"/>
                </a:lnTo>
                <a:lnTo>
                  <a:pt x="30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71438</xdr:rowOff>
    </xdr:from>
    <xdr:to>
      <xdr:col>29</xdr:col>
      <xdr:colOff>466725</xdr:colOff>
      <xdr:row>1</xdr:row>
      <xdr:rowOff>366713</xdr:rowOff>
    </xdr:to>
    <xdr:grpSp>
      <xdr:nvGrpSpPr>
        <xdr:cNvPr id="134" name="Month 2" descr="Orange bear face" title="Month 2 navigation button">
          <a:hlinkClick xmlns:r="http://schemas.openxmlformats.org/officeDocument/2006/relationships" r:id="rId2" tooltip="Click to view Month 2"/>
        </xdr:cNvPr>
        <xdr:cNvGrpSpPr/>
      </xdr:nvGrpSpPr>
      <xdr:grpSpPr>
        <a:xfrm>
          <a:off x="10196013" y="284098"/>
          <a:ext cx="390144" cy="286512"/>
          <a:chOff x="10439400" y="300038"/>
          <a:chExt cx="400050" cy="295275"/>
        </a:xfrm>
      </xdr:grpSpPr>
      <xdr:sp macro="" textlink="">
        <xdr:nvSpPr>
          <xdr:cNvPr id="135" name="Freeform 10">
            <a:hlinkClick xmlns:r="http://schemas.openxmlformats.org/officeDocument/2006/relationships" r:id="rId2" tooltip="Show Month #2"/>
          </xdr:cNvPr>
          <xdr:cNvSpPr>
            <a:spLocks noEditPoints="1"/>
          </xdr:cNvSpPr>
        </xdr:nvSpPr>
        <xdr:spPr bwMode="auto">
          <a:xfrm>
            <a:off x="10439400" y="3000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6 h 345"/>
              <a:gd name="T24" fmla="*/ 322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7 h 345"/>
              <a:gd name="T44" fmla="*/ 127 w 458"/>
              <a:gd name="T45" fmla="*/ 169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3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6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6" name="Freeform 11"/>
          <xdr:cNvSpPr>
            <a:spLocks/>
          </xdr:cNvSpPr>
        </xdr:nvSpPr>
        <xdr:spPr bwMode="auto">
          <a:xfrm>
            <a:off x="105251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7" name="Freeform 12"/>
          <xdr:cNvSpPr>
            <a:spLocks/>
          </xdr:cNvSpPr>
        </xdr:nvSpPr>
        <xdr:spPr bwMode="auto">
          <a:xfrm>
            <a:off x="107156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8" name="Freeform 13"/>
          <xdr:cNvSpPr>
            <a:spLocks noEditPoints="1"/>
          </xdr:cNvSpPr>
        </xdr:nvSpPr>
        <xdr:spPr bwMode="auto">
          <a:xfrm>
            <a:off x="105918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5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9" name="Freeform 14"/>
          <xdr:cNvSpPr>
            <a:spLocks/>
          </xdr:cNvSpPr>
        </xdr:nvSpPr>
        <xdr:spPr bwMode="auto">
          <a:xfrm>
            <a:off x="10610850" y="481013"/>
            <a:ext cx="57150" cy="38100"/>
          </a:xfrm>
          <a:custGeom>
            <a:avLst/>
            <a:gdLst>
              <a:gd name="T0" fmla="*/ 34 w 66"/>
              <a:gd name="T1" fmla="*/ 0 h 49"/>
              <a:gd name="T2" fmla="*/ 46 w 66"/>
              <a:gd name="T3" fmla="*/ 2 h 49"/>
              <a:gd name="T4" fmla="*/ 53 w 66"/>
              <a:gd name="T5" fmla="*/ 6 h 49"/>
              <a:gd name="T6" fmla="*/ 57 w 66"/>
              <a:gd name="T7" fmla="*/ 12 h 49"/>
              <a:gd name="T8" fmla="*/ 54 w 66"/>
              <a:gd name="T9" fmla="*/ 17 h 49"/>
              <a:gd name="T10" fmla="*/ 48 w 66"/>
              <a:gd name="T11" fmla="*/ 20 h 49"/>
              <a:gd name="T12" fmla="*/ 38 w 66"/>
              <a:gd name="T13" fmla="*/ 23 h 49"/>
              <a:gd name="T14" fmla="*/ 38 w 66"/>
              <a:gd name="T15" fmla="*/ 26 h 49"/>
              <a:gd name="T16" fmla="*/ 37 w 66"/>
              <a:gd name="T17" fmla="*/ 28 h 49"/>
              <a:gd name="T18" fmla="*/ 38 w 66"/>
              <a:gd name="T19" fmla="*/ 32 h 49"/>
              <a:gd name="T20" fmla="*/ 39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9 w 66"/>
              <a:gd name="T27" fmla="*/ 42 h 49"/>
              <a:gd name="T28" fmla="*/ 50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8 w 66"/>
              <a:gd name="T37" fmla="*/ 38 h 49"/>
              <a:gd name="T38" fmla="*/ 59 w 66"/>
              <a:gd name="T39" fmla="*/ 35 h 49"/>
              <a:gd name="T40" fmla="*/ 60 w 66"/>
              <a:gd name="T41" fmla="*/ 31 h 49"/>
              <a:gd name="T42" fmla="*/ 66 w 66"/>
              <a:gd name="T43" fmla="*/ 31 h 49"/>
              <a:gd name="T44" fmla="*/ 64 w 66"/>
              <a:gd name="T45" fmla="*/ 40 h 49"/>
              <a:gd name="T46" fmla="*/ 58 w 66"/>
              <a:gd name="T47" fmla="*/ 47 h 49"/>
              <a:gd name="T48" fmla="*/ 49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4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3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0 h 49"/>
              <a:gd name="T70" fmla="*/ 0 w 66"/>
              <a:gd name="T71" fmla="*/ 31 h 49"/>
              <a:gd name="T72" fmla="*/ 8 w 66"/>
              <a:gd name="T73" fmla="*/ 31 h 49"/>
              <a:gd name="T74" fmla="*/ 9 w 66"/>
              <a:gd name="T75" fmla="*/ 35 h 49"/>
              <a:gd name="T76" fmla="*/ 10 w 66"/>
              <a:gd name="T77" fmla="*/ 38 h 49"/>
              <a:gd name="T78" fmla="*/ 11 w 66"/>
              <a:gd name="T79" fmla="*/ 39 h 49"/>
              <a:gd name="T80" fmla="*/ 13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5 w 66"/>
              <a:gd name="T91" fmla="*/ 39 h 49"/>
              <a:gd name="T92" fmla="*/ 27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8 w 66"/>
              <a:gd name="T101" fmla="*/ 23 h 49"/>
              <a:gd name="T102" fmla="*/ 20 w 66"/>
              <a:gd name="T103" fmla="*/ 20 h 49"/>
              <a:gd name="T104" fmla="*/ 13 w 66"/>
              <a:gd name="T105" fmla="*/ 17 h 49"/>
              <a:gd name="T106" fmla="*/ 11 w 66"/>
              <a:gd name="T107" fmla="*/ 12 h 49"/>
              <a:gd name="T108" fmla="*/ 14 w 66"/>
              <a:gd name="T109" fmla="*/ 6 h 49"/>
              <a:gd name="T110" fmla="*/ 22 w 66"/>
              <a:gd name="T111" fmla="*/ 2 h 49"/>
              <a:gd name="T112" fmla="*/ 34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4" y="0"/>
                </a:moveTo>
                <a:lnTo>
                  <a:pt x="46" y="2"/>
                </a:lnTo>
                <a:lnTo>
                  <a:pt x="53" y="6"/>
                </a:lnTo>
                <a:lnTo>
                  <a:pt x="57" y="12"/>
                </a:lnTo>
                <a:lnTo>
                  <a:pt x="54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2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6" y="31"/>
                </a:lnTo>
                <a:lnTo>
                  <a:pt x="64" y="40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0" y="43"/>
                </a:lnTo>
                <a:lnTo>
                  <a:pt x="27" y="47"/>
                </a:lnTo>
                <a:lnTo>
                  <a:pt x="23" y="49"/>
                </a:lnTo>
                <a:lnTo>
                  <a:pt x="18" y="49"/>
                </a:lnTo>
                <a:lnTo>
                  <a:pt x="9" y="47"/>
                </a:lnTo>
                <a:lnTo>
                  <a:pt x="3" y="40"/>
                </a:lnTo>
                <a:lnTo>
                  <a:pt x="0" y="31"/>
                </a:lnTo>
                <a:lnTo>
                  <a:pt x="8" y="31"/>
                </a:lnTo>
                <a:lnTo>
                  <a:pt x="9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71438</xdr:rowOff>
    </xdr:from>
    <xdr:to>
      <xdr:col>32</xdr:col>
      <xdr:colOff>57150</xdr:colOff>
      <xdr:row>1</xdr:row>
      <xdr:rowOff>366713</xdr:rowOff>
    </xdr:to>
    <xdr:grpSp>
      <xdr:nvGrpSpPr>
        <xdr:cNvPr id="140" name="Month 3" descr="Pink bear face" title="Month 3 navigation button">
          <a:hlinkClick xmlns:r="http://schemas.openxmlformats.org/officeDocument/2006/relationships" r:id="rId3" tooltip="Click to view Month 3"/>
        </xdr:cNvPr>
        <xdr:cNvGrpSpPr/>
      </xdr:nvGrpSpPr>
      <xdr:grpSpPr>
        <a:xfrm>
          <a:off x="10726365" y="284098"/>
          <a:ext cx="391380" cy="286512"/>
          <a:chOff x="10982325" y="300038"/>
          <a:chExt cx="400050" cy="295275"/>
        </a:xfrm>
      </xdr:grpSpPr>
      <xdr:sp macro="" textlink="">
        <xdr:nvSpPr>
          <xdr:cNvPr id="141" name="Freeform 15">
            <a:hlinkClick xmlns:r="http://schemas.openxmlformats.org/officeDocument/2006/relationships" r:id="rId3" tooltip="Show Month #3"/>
          </xdr:cNvPr>
          <xdr:cNvSpPr>
            <a:spLocks noEditPoints="1"/>
          </xdr:cNvSpPr>
        </xdr:nvSpPr>
        <xdr:spPr bwMode="auto">
          <a:xfrm>
            <a:off x="10982325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5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3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2" name="Freeform 16"/>
          <xdr:cNvSpPr>
            <a:spLocks/>
          </xdr:cNvSpPr>
        </xdr:nvSpPr>
        <xdr:spPr bwMode="auto">
          <a:xfrm>
            <a:off x="11068050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3" name="Freeform 17"/>
          <xdr:cNvSpPr>
            <a:spLocks/>
          </xdr:cNvSpPr>
        </xdr:nvSpPr>
        <xdr:spPr bwMode="auto">
          <a:xfrm>
            <a:off x="1125855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4" name="Freeform 18"/>
          <xdr:cNvSpPr>
            <a:spLocks noEditPoints="1"/>
          </xdr:cNvSpPr>
        </xdr:nvSpPr>
        <xdr:spPr bwMode="auto">
          <a:xfrm>
            <a:off x="11144250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2 w 98"/>
              <a:gd name="T29" fmla="*/ 68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0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2" y="56"/>
                </a:lnTo>
                <a:lnTo>
                  <a:pt x="16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2" y="68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0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5" name="Freeform 19"/>
          <xdr:cNvSpPr>
            <a:spLocks/>
          </xdr:cNvSpPr>
        </xdr:nvSpPr>
        <xdr:spPr bwMode="auto">
          <a:xfrm>
            <a:off x="11153775" y="481013"/>
            <a:ext cx="57150" cy="38100"/>
          </a:xfrm>
          <a:custGeom>
            <a:avLst/>
            <a:gdLst>
              <a:gd name="T0" fmla="*/ 33 w 65"/>
              <a:gd name="T1" fmla="*/ 0 h 49"/>
              <a:gd name="T2" fmla="*/ 45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6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4 w 65"/>
              <a:gd name="T35" fmla="*/ 39 h 49"/>
              <a:gd name="T36" fmla="*/ 57 w 65"/>
              <a:gd name="T37" fmla="*/ 38 h 49"/>
              <a:gd name="T38" fmla="*/ 58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7 w 65"/>
              <a:gd name="T47" fmla="*/ 47 h 49"/>
              <a:gd name="T48" fmla="*/ 48 w 65"/>
              <a:gd name="T49" fmla="*/ 49 h 49"/>
              <a:gd name="T50" fmla="*/ 42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3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8 w 65"/>
              <a:gd name="T75" fmla="*/ 35 h 49"/>
              <a:gd name="T76" fmla="*/ 9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1 w 65"/>
              <a:gd name="T111" fmla="*/ 2 h 49"/>
              <a:gd name="T112" fmla="*/ 33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3" y="0"/>
                </a:moveTo>
                <a:lnTo>
                  <a:pt x="45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6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4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7" y="47"/>
                </a:lnTo>
                <a:lnTo>
                  <a:pt x="48" y="49"/>
                </a:lnTo>
                <a:lnTo>
                  <a:pt x="42" y="49"/>
                </a:lnTo>
                <a:lnTo>
                  <a:pt x="39" y="47"/>
                </a:lnTo>
                <a:lnTo>
                  <a:pt x="36" y="43"/>
                </a:lnTo>
                <a:lnTo>
                  <a:pt x="33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71438</xdr:rowOff>
    </xdr:from>
    <xdr:to>
      <xdr:col>32</xdr:col>
      <xdr:colOff>600075</xdr:colOff>
      <xdr:row>1</xdr:row>
      <xdr:rowOff>366713</xdr:rowOff>
    </xdr:to>
    <xdr:grpSp>
      <xdr:nvGrpSpPr>
        <xdr:cNvPr id="146" name="Month 4" descr="Red bear face" title="Month 4 navigation button">
          <a:hlinkClick xmlns:r="http://schemas.openxmlformats.org/officeDocument/2006/relationships" r:id="rId4" tooltip="Click to view Month 4"/>
        </xdr:cNvPr>
        <xdr:cNvGrpSpPr/>
      </xdr:nvGrpSpPr>
      <xdr:grpSpPr>
        <a:xfrm>
          <a:off x="11256429" y="284098"/>
          <a:ext cx="391668" cy="286512"/>
          <a:chOff x="11525250" y="300038"/>
          <a:chExt cx="400050" cy="295275"/>
        </a:xfrm>
      </xdr:grpSpPr>
      <xdr:sp macro="" textlink="">
        <xdr:nvSpPr>
          <xdr:cNvPr id="147" name="Freeform 20">
            <a:hlinkClick xmlns:r="http://schemas.openxmlformats.org/officeDocument/2006/relationships" r:id="rId4" tooltip="Show Month #4"/>
          </xdr:cNvPr>
          <xdr:cNvSpPr>
            <a:spLocks noEditPoints="1"/>
          </xdr:cNvSpPr>
        </xdr:nvSpPr>
        <xdr:spPr bwMode="auto">
          <a:xfrm>
            <a:off x="11525250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4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8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2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4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" name="Freeform 21"/>
          <xdr:cNvSpPr>
            <a:spLocks/>
          </xdr:cNvSpPr>
        </xdr:nvSpPr>
        <xdr:spPr bwMode="auto">
          <a:xfrm>
            <a:off x="1161097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" name="Freeform 22"/>
          <xdr:cNvSpPr>
            <a:spLocks/>
          </xdr:cNvSpPr>
        </xdr:nvSpPr>
        <xdr:spPr bwMode="auto">
          <a:xfrm>
            <a:off x="11801475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" name="Freeform 23"/>
          <xdr:cNvSpPr>
            <a:spLocks noEditPoints="1"/>
          </xdr:cNvSpPr>
        </xdr:nvSpPr>
        <xdr:spPr bwMode="auto">
          <a:xfrm>
            <a:off x="11687175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7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5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5"/>
                </a:lnTo>
                <a:lnTo>
                  <a:pt x="82" y="56"/>
                </a:lnTo>
                <a:lnTo>
                  <a:pt x="76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1" name="Freeform 24"/>
          <xdr:cNvSpPr>
            <a:spLocks/>
          </xdr:cNvSpPr>
        </xdr:nvSpPr>
        <xdr:spPr bwMode="auto">
          <a:xfrm>
            <a:off x="11696700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0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0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71438</xdr:rowOff>
    </xdr:from>
    <xdr:to>
      <xdr:col>34</xdr:col>
      <xdr:colOff>285750</xdr:colOff>
      <xdr:row>1</xdr:row>
      <xdr:rowOff>366713</xdr:rowOff>
    </xdr:to>
    <xdr:grpSp>
      <xdr:nvGrpSpPr>
        <xdr:cNvPr id="152" name="Month 5" descr="Blue bear face" title="Month 5 navigation button">
          <a:hlinkClick xmlns:r="http://schemas.openxmlformats.org/officeDocument/2006/relationships" r:id="rId5" tooltip="Click to view Month 5"/>
        </xdr:cNvPr>
        <xdr:cNvGrpSpPr/>
      </xdr:nvGrpSpPr>
      <xdr:grpSpPr>
        <a:xfrm>
          <a:off x="11788305" y="284098"/>
          <a:ext cx="390144" cy="286512"/>
          <a:chOff x="12068175" y="300038"/>
          <a:chExt cx="400050" cy="295275"/>
        </a:xfrm>
      </xdr:grpSpPr>
      <xdr:sp macro="" textlink="">
        <xdr:nvSpPr>
          <xdr:cNvPr id="153" name="Freeform 25">
            <a:hlinkClick xmlns:r="http://schemas.openxmlformats.org/officeDocument/2006/relationships" r:id="rId5" tooltip="Show Month #5"/>
          </xdr:cNvPr>
          <xdr:cNvSpPr>
            <a:spLocks noEditPoints="1"/>
          </xdr:cNvSpPr>
        </xdr:nvSpPr>
        <xdr:spPr bwMode="auto">
          <a:xfrm>
            <a:off x="120681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5 w 458"/>
              <a:gd name="T11" fmla="*/ 277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2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2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3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5" y="277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2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8"/>
                </a:lnTo>
                <a:lnTo>
                  <a:pt x="139" y="187"/>
                </a:lnTo>
                <a:lnTo>
                  <a:pt x="136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3"/>
                </a:lnTo>
                <a:lnTo>
                  <a:pt x="340" y="19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7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2"/>
                </a:lnTo>
                <a:lnTo>
                  <a:pt x="407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6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6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4" name="Freeform 26"/>
          <xdr:cNvSpPr>
            <a:spLocks/>
          </xdr:cNvSpPr>
        </xdr:nvSpPr>
        <xdr:spPr bwMode="auto">
          <a:xfrm>
            <a:off x="121539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5" name="Freeform 27"/>
          <xdr:cNvSpPr>
            <a:spLocks/>
          </xdr:cNvSpPr>
        </xdr:nvSpPr>
        <xdr:spPr bwMode="auto">
          <a:xfrm>
            <a:off x="123444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6" name="Freeform 28"/>
          <xdr:cNvSpPr>
            <a:spLocks noEditPoints="1"/>
          </xdr:cNvSpPr>
        </xdr:nvSpPr>
        <xdr:spPr bwMode="auto">
          <a:xfrm>
            <a:off x="122301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" name="Freeform 29"/>
          <xdr:cNvSpPr>
            <a:spLocks/>
          </xdr:cNvSpPr>
        </xdr:nvSpPr>
        <xdr:spPr bwMode="auto">
          <a:xfrm>
            <a:off x="12239625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6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9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8 w 65"/>
              <a:gd name="T41" fmla="*/ 31 h 49"/>
              <a:gd name="T42" fmla="*/ 65 w 65"/>
              <a:gd name="T43" fmla="*/ 31 h 49"/>
              <a:gd name="T44" fmla="*/ 63 w 65"/>
              <a:gd name="T45" fmla="*/ 41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1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1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9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9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6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9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8" y="31"/>
                </a:lnTo>
                <a:lnTo>
                  <a:pt x="65" y="31"/>
                </a:lnTo>
                <a:lnTo>
                  <a:pt x="63" y="41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1" y="49"/>
                </a:lnTo>
                <a:lnTo>
                  <a:pt x="17" y="49"/>
                </a:lnTo>
                <a:lnTo>
                  <a:pt x="8" y="47"/>
                </a:lnTo>
                <a:lnTo>
                  <a:pt x="2" y="41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9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9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71438</xdr:rowOff>
    </xdr:from>
    <xdr:to>
      <xdr:col>35</xdr:col>
      <xdr:colOff>66675</xdr:colOff>
      <xdr:row>1</xdr:row>
      <xdr:rowOff>366713</xdr:rowOff>
    </xdr:to>
    <xdr:grpSp>
      <xdr:nvGrpSpPr>
        <xdr:cNvPr id="158" name="Month 6" descr="Green bear face" title="Month 6 navigation button">
          <a:hlinkClick xmlns:r="http://schemas.openxmlformats.org/officeDocument/2006/relationships" r:id="rId6" tooltip="Click to view Month 6"/>
        </xdr:cNvPr>
        <xdr:cNvGrpSpPr/>
      </xdr:nvGrpSpPr>
      <xdr:grpSpPr>
        <a:xfrm>
          <a:off x="12318657" y="284098"/>
          <a:ext cx="391956" cy="286512"/>
          <a:chOff x="12611100" y="300038"/>
          <a:chExt cx="400050" cy="295275"/>
        </a:xfrm>
      </xdr:grpSpPr>
      <xdr:sp macro="" textlink="">
        <xdr:nvSpPr>
          <xdr:cNvPr id="159" name="Freeform 30">
            <a:hlinkClick xmlns:r="http://schemas.openxmlformats.org/officeDocument/2006/relationships" r:id="rId6" tooltip="Show Month #6"/>
          </xdr:cNvPr>
          <xdr:cNvSpPr>
            <a:spLocks noEditPoints="1"/>
          </xdr:cNvSpPr>
        </xdr:nvSpPr>
        <xdr:spPr bwMode="auto">
          <a:xfrm>
            <a:off x="12611100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9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2"/>
                </a:lnTo>
                <a:lnTo>
                  <a:pt x="408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" name="Freeform 31"/>
          <xdr:cNvSpPr>
            <a:spLocks/>
          </xdr:cNvSpPr>
        </xdr:nvSpPr>
        <xdr:spPr bwMode="auto">
          <a:xfrm>
            <a:off x="126968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" name="Freeform 32"/>
          <xdr:cNvSpPr>
            <a:spLocks/>
          </xdr:cNvSpPr>
        </xdr:nvSpPr>
        <xdr:spPr bwMode="auto">
          <a:xfrm>
            <a:off x="128873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2" name="Freeform 33"/>
          <xdr:cNvSpPr>
            <a:spLocks noEditPoints="1"/>
          </xdr:cNvSpPr>
        </xdr:nvSpPr>
        <xdr:spPr bwMode="auto">
          <a:xfrm>
            <a:off x="1277302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2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2" y="68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5" y="66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3"/>
                </a:lnTo>
                <a:lnTo>
                  <a:pt x="53" y="51"/>
                </a:lnTo>
                <a:lnTo>
                  <a:pt x="55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3" name="Freeform 34"/>
          <xdr:cNvSpPr>
            <a:spLocks/>
          </xdr:cNvSpPr>
        </xdr:nvSpPr>
        <xdr:spPr bwMode="auto">
          <a:xfrm>
            <a:off x="12782550" y="481013"/>
            <a:ext cx="57150" cy="38100"/>
          </a:xfrm>
          <a:custGeom>
            <a:avLst/>
            <a:gdLst>
              <a:gd name="T0" fmla="*/ 33 w 66"/>
              <a:gd name="T1" fmla="*/ 0 h 49"/>
              <a:gd name="T2" fmla="*/ 45 w 66"/>
              <a:gd name="T3" fmla="*/ 2 h 49"/>
              <a:gd name="T4" fmla="*/ 53 w 66"/>
              <a:gd name="T5" fmla="*/ 6 h 49"/>
              <a:gd name="T6" fmla="*/ 56 w 66"/>
              <a:gd name="T7" fmla="*/ 12 h 49"/>
              <a:gd name="T8" fmla="*/ 54 w 66"/>
              <a:gd name="T9" fmla="*/ 17 h 49"/>
              <a:gd name="T10" fmla="*/ 47 w 66"/>
              <a:gd name="T11" fmla="*/ 20 h 49"/>
              <a:gd name="T12" fmla="*/ 39 w 66"/>
              <a:gd name="T13" fmla="*/ 23 h 49"/>
              <a:gd name="T14" fmla="*/ 37 w 66"/>
              <a:gd name="T15" fmla="*/ 26 h 49"/>
              <a:gd name="T16" fmla="*/ 37 w 66"/>
              <a:gd name="T17" fmla="*/ 28 h 49"/>
              <a:gd name="T18" fmla="*/ 37 w 66"/>
              <a:gd name="T19" fmla="*/ 32 h 49"/>
              <a:gd name="T20" fmla="*/ 40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8 w 66"/>
              <a:gd name="T27" fmla="*/ 42 h 49"/>
              <a:gd name="T28" fmla="*/ 49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7 w 66"/>
              <a:gd name="T37" fmla="*/ 38 h 49"/>
              <a:gd name="T38" fmla="*/ 58 w 66"/>
              <a:gd name="T39" fmla="*/ 35 h 49"/>
              <a:gd name="T40" fmla="*/ 59 w 66"/>
              <a:gd name="T41" fmla="*/ 31 h 49"/>
              <a:gd name="T42" fmla="*/ 66 w 66"/>
              <a:gd name="T43" fmla="*/ 31 h 49"/>
              <a:gd name="T44" fmla="*/ 64 w 66"/>
              <a:gd name="T45" fmla="*/ 41 h 49"/>
              <a:gd name="T46" fmla="*/ 57 w 66"/>
              <a:gd name="T47" fmla="*/ 47 h 49"/>
              <a:gd name="T48" fmla="*/ 48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3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2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1 h 49"/>
              <a:gd name="T70" fmla="*/ 0 w 66"/>
              <a:gd name="T71" fmla="*/ 31 h 49"/>
              <a:gd name="T72" fmla="*/ 7 w 66"/>
              <a:gd name="T73" fmla="*/ 31 h 49"/>
              <a:gd name="T74" fmla="*/ 8 w 66"/>
              <a:gd name="T75" fmla="*/ 35 h 49"/>
              <a:gd name="T76" fmla="*/ 9 w 66"/>
              <a:gd name="T77" fmla="*/ 38 h 49"/>
              <a:gd name="T78" fmla="*/ 10 w 66"/>
              <a:gd name="T79" fmla="*/ 39 h 49"/>
              <a:gd name="T80" fmla="*/ 12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4 w 66"/>
              <a:gd name="T91" fmla="*/ 39 h 49"/>
              <a:gd name="T92" fmla="*/ 28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9 w 66"/>
              <a:gd name="T101" fmla="*/ 23 h 49"/>
              <a:gd name="T102" fmla="*/ 19 w 66"/>
              <a:gd name="T103" fmla="*/ 20 h 49"/>
              <a:gd name="T104" fmla="*/ 12 w 66"/>
              <a:gd name="T105" fmla="*/ 17 h 49"/>
              <a:gd name="T106" fmla="*/ 10 w 66"/>
              <a:gd name="T107" fmla="*/ 12 h 49"/>
              <a:gd name="T108" fmla="*/ 13 w 66"/>
              <a:gd name="T109" fmla="*/ 6 h 49"/>
              <a:gd name="T110" fmla="*/ 21 w 66"/>
              <a:gd name="T111" fmla="*/ 2 h 49"/>
              <a:gd name="T112" fmla="*/ 33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3" y="0"/>
                </a:moveTo>
                <a:lnTo>
                  <a:pt x="45" y="2"/>
                </a:lnTo>
                <a:lnTo>
                  <a:pt x="53" y="6"/>
                </a:lnTo>
                <a:lnTo>
                  <a:pt x="56" y="12"/>
                </a:lnTo>
                <a:lnTo>
                  <a:pt x="54" y="17"/>
                </a:lnTo>
                <a:lnTo>
                  <a:pt x="47" y="20"/>
                </a:lnTo>
                <a:lnTo>
                  <a:pt x="39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40" y="37"/>
                </a:lnTo>
                <a:lnTo>
                  <a:pt x="42" y="39"/>
                </a:lnTo>
                <a:lnTo>
                  <a:pt x="45" y="41"/>
                </a:lnTo>
                <a:lnTo>
                  <a:pt x="48" y="42"/>
                </a:lnTo>
                <a:lnTo>
                  <a:pt x="49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6" y="31"/>
                </a:lnTo>
                <a:lnTo>
                  <a:pt x="64" y="41"/>
                </a:lnTo>
                <a:lnTo>
                  <a:pt x="57" y="47"/>
                </a:lnTo>
                <a:lnTo>
                  <a:pt x="48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3" y="40"/>
                </a:lnTo>
                <a:lnTo>
                  <a:pt x="30" y="43"/>
                </a:lnTo>
                <a:lnTo>
                  <a:pt x="27" y="47"/>
                </a:lnTo>
                <a:lnTo>
                  <a:pt x="22" y="49"/>
                </a:lnTo>
                <a:lnTo>
                  <a:pt x="18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7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4" y="39"/>
                </a:lnTo>
                <a:lnTo>
                  <a:pt x="28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9" y="23"/>
                </a:lnTo>
                <a:lnTo>
                  <a:pt x="19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27</xdr:col>
      <xdr:colOff>381000</xdr:colOff>
      <xdr:row>1</xdr:row>
      <xdr:rowOff>528638</xdr:rowOff>
    </xdr:from>
    <xdr:to>
      <xdr:col>28</xdr:col>
      <xdr:colOff>19050</xdr:colOff>
      <xdr:row>3</xdr:row>
      <xdr:rowOff>52388</xdr:rowOff>
    </xdr:to>
    <xdr:grpSp>
      <xdr:nvGrpSpPr>
        <xdr:cNvPr id="164" name="Month 7" descr="Light blue bear face" title="Month 7 navigation button">
          <a:hlinkClick xmlns:r="http://schemas.openxmlformats.org/officeDocument/2006/relationships" r:id="rId7" tooltip="Click to view Month 7"/>
        </xdr:cNvPr>
        <xdr:cNvGrpSpPr/>
      </xdr:nvGrpSpPr>
      <xdr:grpSpPr>
        <a:xfrm>
          <a:off x="9664137" y="729106"/>
          <a:ext cx="391956" cy="288406"/>
          <a:chOff x="9896475" y="757238"/>
          <a:chExt cx="400050" cy="295275"/>
        </a:xfrm>
      </xdr:grpSpPr>
      <xdr:sp macro="" textlink="">
        <xdr:nvSpPr>
          <xdr:cNvPr id="165" name="Freeform 35">
            <a:hlinkClick xmlns:r="http://schemas.openxmlformats.org/officeDocument/2006/relationships" r:id="rId7" tooltip="Show Month #7"/>
          </xdr:cNvPr>
          <xdr:cNvSpPr>
            <a:spLocks noEditPoints="1"/>
          </xdr:cNvSpPr>
        </xdr:nvSpPr>
        <xdr:spPr bwMode="auto">
          <a:xfrm>
            <a:off x="98964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19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7" y="185"/>
                </a:lnTo>
                <a:lnTo>
                  <a:pt x="404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8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6" name="Freeform 36"/>
          <xdr:cNvSpPr>
            <a:spLocks/>
          </xdr:cNvSpPr>
        </xdr:nvSpPr>
        <xdr:spPr bwMode="auto">
          <a:xfrm>
            <a:off x="99822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7" name="Freeform 37"/>
          <xdr:cNvSpPr>
            <a:spLocks/>
          </xdr:cNvSpPr>
        </xdr:nvSpPr>
        <xdr:spPr bwMode="auto">
          <a:xfrm>
            <a:off x="101727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8" name="Freeform 38"/>
          <xdr:cNvSpPr>
            <a:spLocks noEditPoints="1"/>
          </xdr:cNvSpPr>
        </xdr:nvSpPr>
        <xdr:spPr bwMode="auto">
          <a:xfrm>
            <a:off x="1004887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3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3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9" name="Freeform 39"/>
          <xdr:cNvSpPr>
            <a:spLocks/>
          </xdr:cNvSpPr>
        </xdr:nvSpPr>
        <xdr:spPr bwMode="auto">
          <a:xfrm>
            <a:off x="10067925" y="938213"/>
            <a:ext cx="57150" cy="38100"/>
          </a:xfrm>
          <a:custGeom>
            <a:avLst/>
            <a:gdLst>
              <a:gd name="T0" fmla="*/ 34 w 67"/>
              <a:gd name="T1" fmla="*/ 0 h 48"/>
              <a:gd name="T2" fmla="*/ 46 w 67"/>
              <a:gd name="T3" fmla="*/ 1 h 48"/>
              <a:gd name="T4" fmla="*/ 54 w 67"/>
              <a:gd name="T5" fmla="*/ 5 h 48"/>
              <a:gd name="T6" fmla="*/ 57 w 67"/>
              <a:gd name="T7" fmla="*/ 11 h 48"/>
              <a:gd name="T8" fmla="*/ 55 w 67"/>
              <a:gd name="T9" fmla="*/ 16 h 48"/>
              <a:gd name="T10" fmla="*/ 48 w 67"/>
              <a:gd name="T11" fmla="*/ 19 h 48"/>
              <a:gd name="T12" fmla="*/ 38 w 67"/>
              <a:gd name="T13" fmla="*/ 23 h 48"/>
              <a:gd name="T14" fmla="*/ 38 w 67"/>
              <a:gd name="T15" fmla="*/ 25 h 48"/>
              <a:gd name="T16" fmla="*/ 37 w 67"/>
              <a:gd name="T17" fmla="*/ 28 h 48"/>
              <a:gd name="T18" fmla="*/ 38 w 67"/>
              <a:gd name="T19" fmla="*/ 31 h 48"/>
              <a:gd name="T20" fmla="*/ 39 w 67"/>
              <a:gd name="T21" fmla="*/ 36 h 48"/>
              <a:gd name="T22" fmla="*/ 43 w 67"/>
              <a:gd name="T23" fmla="*/ 38 h 48"/>
              <a:gd name="T24" fmla="*/ 45 w 67"/>
              <a:gd name="T25" fmla="*/ 40 h 48"/>
              <a:gd name="T26" fmla="*/ 49 w 67"/>
              <a:gd name="T27" fmla="*/ 41 h 48"/>
              <a:gd name="T28" fmla="*/ 50 w 67"/>
              <a:gd name="T29" fmla="*/ 41 h 48"/>
              <a:gd name="T30" fmla="*/ 52 w 67"/>
              <a:gd name="T31" fmla="*/ 40 h 48"/>
              <a:gd name="T32" fmla="*/ 54 w 67"/>
              <a:gd name="T33" fmla="*/ 40 h 48"/>
              <a:gd name="T34" fmla="*/ 56 w 67"/>
              <a:gd name="T35" fmla="*/ 39 h 48"/>
              <a:gd name="T36" fmla="*/ 58 w 67"/>
              <a:gd name="T37" fmla="*/ 37 h 48"/>
              <a:gd name="T38" fmla="*/ 59 w 67"/>
              <a:gd name="T39" fmla="*/ 35 h 48"/>
              <a:gd name="T40" fmla="*/ 60 w 67"/>
              <a:gd name="T41" fmla="*/ 30 h 48"/>
              <a:gd name="T42" fmla="*/ 67 w 67"/>
              <a:gd name="T43" fmla="*/ 30 h 48"/>
              <a:gd name="T44" fmla="*/ 64 w 67"/>
              <a:gd name="T45" fmla="*/ 40 h 48"/>
              <a:gd name="T46" fmla="*/ 58 w 67"/>
              <a:gd name="T47" fmla="*/ 46 h 48"/>
              <a:gd name="T48" fmla="*/ 49 w 67"/>
              <a:gd name="T49" fmla="*/ 48 h 48"/>
              <a:gd name="T50" fmla="*/ 44 w 67"/>
              <a:gd name="T51" fmla="*/ 48 h 48"/>
              <a:gd name="T52" fmla="*/ 40 w 67"/>
              <a:gd name="T53" fmla="*/ 46 h 48"/>
              <a:gd name="T54" fmla="*/ 36 w 67"/>
              <a:gd name="T55" fmla="*/ 43 h 48"/>
              <a:gd name="T56" fmla="*/ 34 w 67"/>
              <a:gd name="T57" fmla="*/ 39 h 48"/>
              <a:gd name="T58" fmla="*/ 31 w 67"/>
              <a:gd name="T59" fmla="*/ 43 h 48"/>
              <a:gd name="T60" fmla="*/ 27 w 67"/>
              <a:gd name="T61" fmla="*/ 46 h 48"/>
              <a:gd name="T62" fmla="*/ 23 w 67"/>
              <a:gd name="T63" fmla="*/ 48 h 48"/>
              <a:gd name="T64" fmla="*/ 19 w 67"/>
              <a:gd name="T65" fmla="*/ 48 h 48"/>
              <a:gd name="T66" fmla="*/ 9 w 67"/>
              <a:gd name="T67" fmla="*/ 46 h 48"/>
              <a:gd name="T68" fmla="*/ 3 w 67"/>
              <a:gd name="T69" fmla="*/ 40 h 48"/>
              <a:gd name="T70" fmla="*/ 0 w 67"/>
              <a:gd name="T71" fmla="*/ 30 h 48"/>
              <a:gd name="T72" fmla="*/ 8 w 67"/>
              <a:gd name="T73" fmla="*/ 30 h 48"/>
              <a:gd name="T74" fmla="*/ 8 w 67"/>
              <a:gd name="T75" fmla="*/ 35 h 48"/>
              <a:gd name="T76" fmla="*/ 10 w 67"/>
              <a:gd name="T77" fmla="*/ 37 h 48"/>
              <a:gd name="T78" fmla="*/ 11 w 67"/>
              <a:gd name="T79" fmla="*/ 39 h 48"/>
              <a:gd name="T80" fmla="*/ 13 w 67"/>
              <a:gd name="T81" fmla="*/ 40 h 48"/>
              <a:gd name="T82" fmla="*/ 15 w 67"/>
              <a:gd name="T83" fmla="*/ 40 h 48"/>
              <a:gd name="T84" fmla="*/ 18 w 67"/>
              <a:gd name="T85" fmla="*/ 41 h 48"/>
              <a:gd name="T86" fmla="*/ 19 w 67"/>
              <a:gd name="T87" fmla="*/ 41 h 48"/>
              <a:gd name="T88" fmla="*/ 22 w 67"/>
              <a:gd name="T89" fmla="*/ 40 h 48"/>
              <a:gd name="T90" fmla="*/ 25 w 67"/>
              <a:gd name="T91" fmla="*/ 38 h 48"/>
              <a:gd name="T92" fmla="*/ 27 w 67"/>
              <a:gd name="T93" fmla="*/ 36 h 48"/>
              <a:gd name="T94" fmla="*/ 30 w 67"/>
              <a:gd name="T95" fmla="*/ 31 h 48"/>
              <a:gd name="T96" fmla="*/ 30 w 67"/>
              <a:gd name="T97" fmla="*/ 28 h 48"/>
              <a:gd name="T98" fmla="*/ 30 w 67"/>
              <a:gd name="T99" fmla="*/ 25 h 48"/>
              <a:gd name="T100" fmla="*/ 28 w 67"/>
              <a:gd name="T101" fmla="*/ 23 h 48"/>
              <a:gd name="T102" fmla="*/ 20 w 67"/>
              <a:gd name="T103" fmla="*/ 19 h 48"/>
              <a:gd name="T104" fmla="*/ 13 w 67"/>
              <a:gd name="T105" fmla="*/ 16 h 48"/>
              <a:gd name="T106" fmla="*/ 11 w 67"/>
              <a:gd name="T107" fmla="*/ 11 h 48"/>
              <a:gd name="T108" fmla="*/ 14 w 67"/>
              <a:gd name="T109" fmla="*/ 5 h 48"/>
              <a:gd name="T110" fmla="*/ 22 w 67"/>
              <a:gd name="T111" fmla="*/ 1 h 48"/>
              <a:gd name="T112" fmla="*/ 34 w 67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8">
                <a:moveTo>
                  <a:pt x="34" y="0"/>
                </a:moveTo>
                <a:lnTo>
                  <a:pt x="46" y="1"/>
                </a:lnTo>
                <a:lnTo>
                  <a:pt x="54" y="5"/>
                </a:lnTo>
                <a:lnTo>
                  <a:pt x="57" y="11"/>
                </a:lnTo>
                <a:lnTo>
                  <a:pt x="55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3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7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1" y="43"/>
                </a:lnTo>
                <a:lnTo>
                  <a:pt x="27" y="46"/>
                </a:lnTo>
                <a:lnTo>
                  <a:pt x="23" y="48"/>
                </a:lnTo>
                <a:lnTo>
                  <a:pt x="19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8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8" y="41"/>
                </a:lnTo>
                <a:lnTo>
                  <a:pt x="19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30" y="31"/>
                </a:lnTo>
                <a:lnTo>
                  <a:pt x="30" y="28"/>
                </a:lnTo>
                <a:lnTo>
                  <a:pt x="30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528638</xdr:rowOff>
    </xdr:from>
    <xdr:to>
      <xdr:col>29</xdr:col>
      <xdr:colOff>466725</xdr:colOff>
      <xdr:row>3</xdr:row>
      <xdr:rowOff>52388</xdr:rowOff>
    </xdr:to>
    <xdr:grpSp>
      <xdr:nvGrpSpPr>
        <xdr:cNvPr id="170" name="Month 8" descr="Blue bear face" title="Month 8 navagation button">
          <a:hlinkClick xmlns:r="http://schemas.openxmlformats.org/officeDocument/2006/relationships" r:id="rId8" tooltip="Click to view Month 8"/>
        </xdr:cNvPr>
        <xdr:cNvGrpSpPr/>
      </xdr:nvGrpSpPr>
      <xdr:grpSpPr>
        <a:xfrm>
          <a:off x="10196013" y="729106"/>
          <a:ext cx="390144" cy="288406"/>
          <a:chOff x="10439400" y="757238"/>
          <a:chExt cx="400050" cy="295275"/>
        </a:xfrm>
      </xdr:grpSpPr>
      <xdr:sp macro="" textlink="">
        <xdr:nvSpPr>
          <xdr:cNvPr id="171" name="Freeform 40">
            <a:hlinkClick xmlns:r="http://schemas.openxmlformats.org/officeDocument/2006/relationships" r:id="rId8" tooltip="Show Month #8"/>
          </xdr:cNvPr>
          <xdr:cNvSpPr>
            <a:spLocks noEditPoints="1"/>
          </xdr:cNvSpPr>
        </xdr:nvSpPr>
        <xdr:spPr bwMode="auto">
          <a:xfrm>
            <a:off x="10439400" y="7572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7 h 345"/>
              <a:gd name="T24" fmla="*/ 322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8 h 345"/>
              <a:gd name="T44" fmla="*/ 127 w 458"/>
              <a:gd name="T45" fmla="*/ 170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4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6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rgbClr val="0070C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2" name="Freeform 41"/>
          <xdr:cNvSpPr>
            <a:spLocks/>
          </xdr:cNvSpPr>
        </xdr:nvSpPr>
        <xdr:spPr bwMode="auto">
          <a:xfrm>
            <a:off x="105251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3" name="Freeform 42"/>
          <xdr:cNvSpPr>
            <a:spLocks/>
          </xdr:cNvSpPr>
        </xdr:nvSpPr>
        <xdr:spPr bwMode="auto">
          <a:xfrm>
            <a:off x="107156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4" name="Freeform 43"/>
          <xdr:cNvSpPr>
            <a:spLocks noEditPoints="1"/>
          </xdr:cNvSpPr>
        </xdr:nvSpPr>
        <xdr:spPr bwMode="auto">
          <a:xfrm>
            <a:off x="105918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5" name="Freeform 44"/>
          <xdr:cNvSpPr>
            <a:spLocks/>
          </xdr:cNvSpPr>
        </xdr:nvSpPr>
        <xdr:spPr bwMode="auto">
          <a:xfrm>
            <a:off x="10610850" y="938213"/>
            <a:ext cx="57150" cy="38100"/>
          </a:xfrm>
          <a:custGeom>
            <a:avLst/>
            <a:gdLst>
              <a:gd name="T0" fmla="*/ 34 w 66"/>
              <a:gd name="T1" fmla="*/ 0 h 48"/>
              <a:gd name="T2" fmla="*/ 46 w 66"/>
              <a:gd name="T3" fmla="*/ 1 h 48"/>
              <a:gd name="T4" fmla="*/ 53 w 66"/>
              <a:gd name="T5" fmla="*/ 5 h 48"/>
              <a:gd name="T6" fmla="*/ 57 w 66"/>
              <a:gd name="T7" fmla="*/ 11 h 48"/>
              <a:gd name="T8" fmla="*/ 54 w 66"/>
              <a:gd name="T9" fmla="*/ 16 h 48"/>
              <a:gd name="T10" fmla="*/ 48 w 66"/>
              <a:gd name="T11" fmla="*/ 19 h 48"/>
              <a:gd name="T12" fmla="*/ 38 w 66"/>
              <a:gd name="T13" fmla="*/ 23 h 48"/>
              <a:gd name="T14" fmla="*/ 38 w 66"/>
              <a:gd name="T15" fmla="*/ 25 h 48"/>
              <a:gd name="T16" fmla="*/ 37 w 66"/>
              <a:gd name="T17" fmla="*/ 28 h 48"/>
              <a:gd name="T18" fmla="*/ 38 w 66"/>
              <a:gd name="T19" fmla="*/ 31 h 48"/>
              <a:gd name="T20" fmla="*/ 39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9 w 66"/>
              <a:gd name="T27" fmla="*/ 41 h 48"/>
              <a:gd name="T28" fmla="*/ 50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8 w 66"/>
              <a:gd name="T37" fmla="*/ 37 h 48"/>
              <a:gd name="T38" fmla="*/ 59 w 66"/>
              <a:gd name="T39" fmla="*/ 35 h 48"/>
              <a:gd name="T40" fmla="*/ 60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8 w 66"/>
              <a:gd name="T47" fmla="*/ 46 h 48"/>
              <a:gd name="T48" fmla="*/ 49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4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3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8 w 66"/>
              <a:gd name="T73" fmla="*/ 30 h 48"/>
              <a:gd name="T74" fmla="*/ 9 w 66"/>
              <a:gd name="T75" fmla="*/ 35 h 48"/>
              <a:gd name="T76" fmla="*/ 10 w 66"/>
              <a:gd name="T77" fmla="*/ 37 h 48"/>
              <a:gd name="T78" fmla="*/ 11 w 66"/>
              <a:gd name="T79" fmla="*/ 39 h 48"/>
              <a:gd name="T80" fmla="*/ 13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5 w 66"/>
              <a:gd name="T91" fmla="*/ 38 h 48"/>
              <a:gd name="T92" fmla="*/ 27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8 w 66"/>
              <a:gd name="T101" fmla="*/ 23 h 48"/>
              <a:gd name="T102" fmla="*/ 20 w 66"/>
              <a:gd name="T103" fmla="*/ 19 h 48"/>
              <a:gd name="T104" fmla="*/ 13 w 66"/>
              <a:gd name="T105" fmla="*/ 16 h 48"/>
              <a:gd name="T106" fmla="*/ 11 w 66"/>
              <a:gd name="T107" fmla="*/ 11 h 48"/>
              <a:gd name="T108" fmla="*/ 14 w 66"/>
              <a:gd name="T109" fmla="*/ 5 h 48"/>
              <a:gd name="T110" fmla="*/ 22 w 66"/>
              <a:gd name="T111" fmla="*/ 1 h 48"/>
              <a:gd name="T112" fmla="*/ 34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4" y="0"/>
                </a:moveTo>
                <a:lnTo>
                  <a:pt x="46" y="1"/>
                </a:lnTo>
                <a:lnTo>
                  <a:pt x="53" y="5"/>
                </a:lnTo>
                <a:lnTo>
                  <a:pt x="57" y="11"/>
                </a:lnTo>
                <a:lnTo>
                  <a:pt x="54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2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6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0" y="43"/>
                </a:lnTo>
                <a:lnTo>
                  <a:pt x="27" y="46"/>
                </a:lnTo>
                <a:lnTo>
                  <a:pt x="23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9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528638</xdr:rowOff>
    </xdr:from>
    <xdr:to>
      <xdr:col>32</xdr:col>
      <xdr:colOff>57150</xdr:colOff>
      <xdr:row>3</xdr:row>
      <xdr:rowOff>52388</xdr:rowOff>
    </xdr:to>
    <xdr:grpSp>
      <xdr:nvGrpSpPr>
        <xdr:cNvPr id="176" name="Month 9" descr="Purple bear face" title="Month 9 navigation button">
          <a:hlinkClick xmlns:r="http://schemas.openxmlformats.org/officeDocument/2006/relationships" r:id="rId9" tooltip="Click to view Month 9"/>
        </xdr:cNvPr>
        <xdr:cNvGrpSpPr/>
      </xdr:nvGrpSpPr>
      <xdr:grpSpPr>
        <a:xfrm>
          <a:off x="10726365" y="729106"/>
          <a:ext cx="391380" cy="288406"/>
          <a:chOff x="10982325" y="757238"/>
          <a:chExt cx="400050" cy="295275"/>
        </a:xfrm>
      </xdr:grpSpPr>
      <xdr:sp macro="" textlink="">
        <xdr:nvSpPr>
          <xdr:cNvPr id="177" name="Freeform 45">
            <a:hlinkClick xmlns:r="http://schemas.openxmlformats.org/officeDocument/2006/relationships" r:id="rId9" tooltip="Show Month #9"/>
          </xdr:cNvPr>
          <xdr:cNvSpPr>
            <a:spLocks noEditPoints="1"/>
          </xdr:cNvSpPr>
        </xdr:nvSpPr>
        <xdr:spPr bwMode="auto">
          <a:xfrm>
            <a:off x="10982325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5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3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5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8" name="Freeform 46"/>
          <xdr:cNvSpPr>
            <a:spLocks/>
          </xdr:cNvSpPr>
        </xdr:nvSpPr>
        <xdr:spPr bwMode="auto">
          <a:xfrm>
            <a:off x="11068050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9" name="Freeform 47"/>
          <xdr:cNvSpPr>
            <a:spLocks/>
          </xdr:cNvSpPr>
        </xdr:nvSpPr>
        <xdr:spPr bwMode="auto">
          <a:xfrm>
            <a:off x="1125855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0" name="Freeform 48"/>
          <xdr:cNvSpPr>
            <a:spLocks noEditPoints="1"/>
          </xdr:cNvSpPr>
        </xdr:nvSpPr>
        <xdr:spPr bwMode="auto">
          <a:xfrm>
            <a:off x="11144250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2 w 98"/>
              <a:gd name="T29" fmla="*/ 69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0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2" y="56"/>
                </a:lnTo>
                <a:lnTo>
                  <a:pt x="16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2" y="69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0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1" name="Freeform 49"/>
          <xdr:cNvSpPr>
            <a:spLocks/>
          </xdr:cNvSpPr>
        </xdr:nvSpPr>
        <xdr:spPr bwMode="auto">
          <a:xfrm>
            <a:off x="11153775" y="938213"/>
            <a:ext cx="57150" cy="38100"/>
          </a:xfrm>
          <a:custGeom>
            <a:avLst/>
            <a:gdLst>
              <a:gd name="T0" fmla="*/ 33 w 65"/>
              <a:gd name="T1" fmla="*/ 0 h 48"/>
              <a:gd name="T2" fmla="*/ 45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6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4 w 65"/>
              <a:gd name="T35" fmla="*/ 39 h 48"/>
              <a:gd name="T36" fmla="*/ 57 w 65"/>
              <a:gd name="T37" fmla="*/ 37 h 48"/>
              <a:gd name="T38" fmla="*/ 58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7 w 65"/>
              <a:gd name="T47" fmla="*/ 46 h 48"/>
              <a:gd name="T48" fmla="*/ 48 w 65"/>
              <a:gd name="T49" fmla="*/ 48 h 48"/>
              <a:gd name="T50" fmla="*/ 42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3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8 w 65"/>
              <a:gd name="T75" fmla="*/ 35 h 48"/>
              <a:gd name="T76" fmla="*/ 9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1 w 65"/>
              <a:gd name="T111" fmla="*/ 1 h 48"/>
              <a:gd name="T112" fmla="*/ 33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3" y="0"/>
                </a:moveTo>
                <a:lnTo>
                  <a:pt x="45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6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4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7" y="46"/>
                </a:lnTo>
                <a:lnTo>
                  <a:pt x="48" y="48"/>
                </a:lnTo>
                <a:lnTo>
                  <a:pt x="42" y="48"/>
                </a:lnTo>
                <a:lnTo>
                  <a:pt x="39" y="46"/>
                </a:lnTo>
                <a:lnTo>
                  <a:pt x="36" y="43"/>
                </a:lnTo>
                <a:lnTo>
                  <a:pt x="33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528638</xdr:rowOff>
    </xdr:from>
    <xdr:to>
      <xdr:col>32</xdr:col>
      <xdr:colOff>600075</xdr:colOff>
      <xdr:row>3</xdr:row>
      <xdr:rowOff>52388</xdr:rowOff>
    </xdr:to>
    <xdr:grpSp>
      <xdr:nvGrpSpPr>
        <xdr:cNvPr id="182" name="Month 10" descr="Orange bear face" title="Month 10 navigation button">
          <a:hlinkClick xmlns:r="http://schemas.openxmlformats.org/officeDocument/2006/relationships" r:id="rId10" tooltip="Click to view Month 10"/>
        </xdr:cNvPr>
        <xdr:cNvGrpSpPr/>
      </xdr:nvGrpSpPr>
      <xdr:grpSpPr>
        <a:xfrm>
          <a:off x="11256429" y="729106"/>
          <a:ext cx="391668" cy="288406"/>
          <a:chOff x="11525250" y="757238"/>
          <a:chExt cx="400050" cy="295275"/>
        </a:xfrm>
      </xdr:grpSpPr>
      <xdr:sp macro="" textlink="">
        <xdr:nvSpPr>
          <xdr:cNvPr id="183" name="Freeform 50">
            <a:hlinkClick xmlns:r="http://schemas.openxmlformats.org/officeDocument/2006/relationships" r:id="rId10" tooltip="Show Month #10"/>
          </xdr:cNvPr>
          <xdr:cNvSpPr>
            <a:spLocks noEditPoints="1"/>
          </xdr:cNvSpPr>
        </xdr:nvSpPr>
        <xdr:spPr bwMode="auto">
          <a:xfrm>
            <a:off x="11525250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4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8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2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4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4" name="Freeform 51"/>
          <xdr:cNvSpPr>
            <a:spLocks/>
          </xdr:cNvSpPr>
        </xdr:nvSpPr>
        <xdr:spPr bwMode="auto">
          <a:xfrm>
            <a:off x="1161097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5" name="Freeform 52"/>
          <xdr:cNvSpPr>
            <a:spLocks/>
          </xdr:cNvSpPr>
        </xdr:nvSpPr>
        <xdr:spPr bwMode="auto">
          <a:xfrm>
            <a:off x="11801475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6" name="Freeform 53"/>
          <xdr:cNvSpPr>
            <a:spLocks noEditPoints="1"/>
          </xdr:cNvSpPr>
        </xdr:nvSpPr>
        <xdr:spPr bwMode="auto">
          <a:xfrm>
            <a:off x="11687175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7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6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7" name="Freeform 54"/>
          <xdr:cNvSpPr>
            <a:spLocks/>
          </xdr:cNvSpPr>
        </xdr:nvSpPr>
        <xdr:spPr bwMode="auto">
          <a:xfrm>
            <a:off x="11696700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0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0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528638</xdr:rowOff>
    </xdr:from>
    <xdr:to>
      <xdr:col>34</xdr:col>
      <xdr:colOff>285750</xdr:colOff>
      <xdr:row>3</xdr:row>
      <xdr:rowOff>52388</xdr:rowOff>
    </xdr:to>
    <xdr:grpSp>
      <xdr:nvGrpSpPr>
        <xdr:cNvPr id="188" name="Month 11" descr="Lime green bear face" title="Month 11 navigation button">
          <a:hlinkClick xmlns:r="http://schemas.openxmlformats.org/officeDocument/2006/relationships" r:id="rId11" tooltip="Click to view Month 11"/>
        </xdr:cNvPr>
        <xdr:cNvGrpSpPr/>
      </xdr:nvGrpSpPr>
      <xdr:grpSpPr>
        <a:xfrm>
          <a:off x="11788305" y="729106"/>
          <a:ext cx="390144" cy="288406"/>
          <a:chOff x="12068175" y="757238"/>
          <a:chExt cx="400050" cy="295275"/>
        </a:xfrm>
      </xdr:grpSpPr>
      <xdr:sp macro="" textlink="">
        <xdr:nvSpPr>
          <xdr:cNvPr id="189" name="Freeform 55">
            <a:hlinkClick xmlns:r="http://schemas.openxmlformats.org/officeDocument/2006/relationships" r:id="rId11" tooltip="Show Month #11"/>
          </xdr:cNvPr>
          <xdr:cNvSpPr>
            <a:spLocks noEditPoints="1"/>
          </xdr:cNvSpPr>
        </xdr:nvSpPr>
        <xdr:spPr bwMode="auto">
          <a:xfrm>
            <a:off x="120681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5 w 458"/>
              <a:gd name="T11" fmla="*/ 279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2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2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4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5" y="279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3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9"/>
                </a:lnTo>
                <a:lnTo>
                  <a:pt x="139" y="188"/>
                </a:lnTo>
                <a:lnTo>
                  <a:pt x="136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4"/>
                </a:lnTo>
                <a:lnTo>
                  <a:pt x="340" y="20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8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3"/>
                </a:lnTo>
                <a:lnTo>
                  <a:pt x="407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6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6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0" name="Freeform 56"/>
          <xdr:cNvSpPr>
            <a:spLocks/>
          </xdr:cNvSpPr>
        </xdr:nvSpPr>
        <xdr:spPr bwMode="auto">
          <a:xfrm>
            <a:off x="121539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1" name="Freeform 57"/>
          <xdr:cNvSpPr>
            <a:spLocks/>
          </xdr:cNvSpPr>
        </xdr:nvSpPr>
        <xdr:spPr bwMode="auto">
          <a:xfrm>
            <a:off x="123444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2" name="Freeform 58"/>
          <xdr:cNvSpPr>
            <a:spLocks noEditPoints="1"/>
          </xdr:cNvSpPr>
        </xdr:nvSpPr>
        <xdr:spPr bwMode="auto">
          <a:xfrm>
            <a:off x="122301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3" name="Freeform 59"/>
          <xdr:cNvSpPr>
            <a:spLocks/>
          </xdr:cNvSpPr>
        </xdr:nvSpPr>
        <xdr:spPr bwMode="auto">
          <a:xfrm>
            <a:off x="12239625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6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9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8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1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9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9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6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9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8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1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9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9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528638</xdr:rowOff>
    </xdr:from>
    <xdr:to>
      <xdr:col>35</xdr:col>
      <xdr:colOff>66675</xdr:colOff>
      <xdr:row>3</xdr:row>
      <xdr:rowOff>52388</xdr:rowOff>
    </xdr:to>
    <xdr:grpSp>
      <xdr:nvGrpSpPr>
        <xdr:cNvPr id="194" name="Month 12" descr="Pink bear face" title="Month 12 navigation button">
          <a:hlinkClick xmlns:r="http://schemas.openxmlformats.org/officeDocument/2006/relationships" r:id="rId12" tooltip="Click to view Month 12"/>
        </xdr:cNvPr>
        <xdr:cNvGrpSpPr/>
      </xdr:nvGrpSpPr>
      <xdr:grpSpPr>
        <a:xfrm>
          <a:off x="12318657" y="729106"/>
          <a:ext cx="391956" cy="288406"/>
          <a:chOff x="12611100" y="757238"/>
          <a:chExt cx="400050" cy="295275"/>
        </a:xfrm>
      </xdr:grpSpPr>
      <xdr:sp macro="" textlink="">
        <xdr:nvSpPr>
          <xdr:cNvPr id="195" name="Freeform 60">
            <a:hlinkClick xmlns:r="http://schemas.openxmlformats.org/officeDocument/2006/relationships" r:id="rId12" tooltip="Show Month #12"/>
          </xdr:cNvPr>
          <xdr:cNvSpPr>
            <a:spLocks noEditPoints="1"/>
          </xdr:cNvSpPr>
        </xdr:nvSpPr>
        <xdr:spPr bwMode="auto">
          <a:xfrm>
            <a:off x="12611100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9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3"/>
                </a:lnTo>
                <a:lnTo>
                  <a:pt x="408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6" name="Freeform 61"/>
          <xdr:cNvSpPr>
            <a:spLocks/>
          </xdr:cNvSpPr>
        </xdr:nvSpPr>
        <xdr:spPr bwMode="auto">
          <a:xfrm>
            <a:off x="126968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7" name="Freeform 62"/>
          <xdr:cNvSpPr>
            <a:spLocks/>
          </xdr:cNvSpPr>
        </xdr:nvSpPr>
        <xdr:spPr bwMode="auto">
          <a:xfrm>
            <a:off x="128873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8" name="Freeform 63"/>
          <xdr:cNvSpPr>
            <a:spLocks noEditPoints="1"/>
          </xdr:cNvSpPr>
        </xdr:nvSpPr>
        <xdr:spPr bwMode="auto">
          <a:xfrm>
            <a:off x="1277302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2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2" y="69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5" y="67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4"/>
                </a:lnTo>
                <a:lnTo>
                  <a:pt x="53" y="51"/>
                </a:lnTo>
                <a:lnTo>
                  <a:pt x="55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9" name="Freeform 64"/>
          <xdr:cNvSpPr>
            <a:spLocks/>
          </xdr:cNvSpPr>
        </xdr:nvSpPr>
        <xdr:spPr bwMode="auto">
          <a:xfrm>
            <a:off x="12782550" y="938213"/>
            <a:ext cx="57150" cy="38100"/>
          </a:xfrm>
          <a:custGeom>
            <a:avLst/>
            <a:gdLst>
              <a:gd name="T0" fmla="*/ 33 w 66"/>
              <a:gd name="T1" fmla="*/ 0 h 48"/>
              <a:gd name="T2" fmla="*/ 45 w 66"/>
              <a:gd name="T3" fmla="*/ 1 h 48"/>
              <a:gd name="T4" fmla="*/ 53 w 66"/>
              <a:gd name="T5" fmla="*/ 5 h 48"/>
              <a:gd name="T6" fmla="*/ 56 w 66"/>
              <a:gd name="T7" fmla="*/ 11 h 48"/>
              <a:gd name="T8" fmla="*/ 54 w 66"/>
              <a:gd name="T9" fmla="*/ 16 h 48"/>
              <a:gd name="T10" fmla="*/ 47 w 66"/>
              <a:gd name="T11" fmla="*/ 19 h 48"/>
              <a:gd name="T12" fmla="*/ 39 w 66"/>
              <a:gd name="T13" fmla="*/ 23 h 48"/>
              <a:gd name="T14" fmla="*/ 37 w 66"/>
              <a:gd name="T15" fmla="*/ 25 h 48"/>
              <a:gd name="T16" fmla="*/ 37 w 66"/>
              <a:gd name="T17" fmla="*/ 28 h 48"/>
              <a:gd name="T18" fmla="*/ 37 w 66"/>
              <a:gd name="T19" fmla="*/ 31 h 48"/>
              <a:gd name="T20" fmla="*/ 40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8 w 66"/>
              <a:gd name="T27" fmla="*/ 41 h 48"/>
              <a:gd name="T28" fmla="*/ 49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7 w 66"/>
              <a:gd name="T37" fmla="*/ 37 h 48"/>
              <a:gd name="T38" fmla="*/ 58 w 66"/>
              <a:gd name="T39" fmla="*/ 35 h 48"/>
              <a:gd name="T40" fmla="*/ 59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7 w 66"/>
              <a:gd name="T47" fmla="*/ 46 h 48"/>
              <a:gd name="T48" fmla="*/ 48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3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2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7 w 66"/>
              <a:gd name="T73" fmla="*/ 30 h 48"/>
              <a:gd name="T74" fmla="*/ 8 w 66"/>
              <a:gd name="T75" fmla="*/ 35 h 48"/>
              <a:gd name="T76" fmla="*/ 9 w 66"/>
              <a:gd name="T77" fmla="*/ 37 h 48"/>
              <a:gd name="T78" fmla="*/ 10 w 66"/>
              <a:gd name="T79" fmla="*/ 39 h 48"/>
              <a:gd name="T80" fmla="*/ 12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4 w 66"/>
              <a:gd name="T91" fmla="*/ 38 h 48"/>
              <a:gd name="T92" fmla="*/ 28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9 w 66"/>
              <a:gd name="T101" fmla="*/ 23 h 48"/>
              <a:gd name="T102" fmla="*/ 19 w 66"/>
              <a:gd name="T103" fmla="*/ 19 h 48"/>
              <a:gd name="T104" fmla="*/ 12 w 66"/>
              <a:gd name="T105" fmla="*/ 16 h 48"/>
              <a:gd name="T106" fmla="*/ 10 w 66"/>
              <a:gd name="T107" fmla="*/ 11 h 48"/>
              <a:gd name="T108" fmla="*/ 13 w 66"/>
              <a:gd name="T109" fmla="*/ 5 h 48"/>
              <a:gd name="T110" fmla="*/ 21 w 66"/>
              <a:gd name="T111" fmla="*/ 1 h 48"/>
              <a:gd name="T112" fmla="*/ 33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3" y="0"/>
                </a:moveTo>
                <a:lnTo>
                  <a:pt x="45" y="1"/>
                </a:lnTo>
                <a:lnTo>
                  <a:pt x="53" y="5"/>
                </a:lnTo>
                <a:lnTo>
                  <a:pt x="56" y="11"/>
                </a:lnTo>
                <a:lnTo>
                  <a:pt x="54" y="16"/>
                </a:lnTo>
                <a:lnTo>
                  <a:pt x="47" y="19"/>
                </a:lnTo>
                <a:lnTo>
                  <a:pt x="39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40" y="36"/>
                </a:lnTo>
                <a:lnTo>
                  <a:pt x="42" y="38"/>
                </a:lnTo>
                <a:lnTo>
                  <a:pt x="45" y="40"/>
                </a:lnTo>
                <a:lnTo>
                  <a:pt x="48" y="41"/>
                </a:lnTo>
                <a:lnTo>
                  <a:pt x="49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6" y="30"/>
                </a:lnTo>
                <a:lnTo>
                  <a:pt x="64" y="40"/>
                </a:lnTo>
                <a:lnTo>
                  <a:pt x="57" y="46"/>
                </a:lnTo>
                <a:lnTo>
                  <a:pt x="48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3" y="39"/>
                </a:lnTo>
                <a:lnTo>
                  <a:pt x="30" y="43"/>
                </a:lnTo>
                <a:lnTo>
                  <a:pt x="27" y="46"/>
                </a:lnTo>
                <a:lnTo>
                  <a:pt x="22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7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4" y="38"/>
                </a:lnTo>
                <a:lnTo>
                  <a:pt x="28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9" y="23"/>
                </a:lnTo>
                <a:lnTo>
                  <a:pt x="19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22</xdr:col>
      <xdr:colOff>276225</xdr:colOff>
      <xdr:row>5</xdr:row>
      <xdr:rowOff>28575</xdr:rowOff>
    </xdr:from>
    <xdr:to>
      <xdr:col>25</xdr:col>
      <xdr:colOff>28575</xdr:colOff>
      <xdr:row>6</xdr:row>
      <xdr:rowOff>161925</xdr:rowOff>
    </xdr:to>
    <xdr:sp macro="" textlink="">
      <xdr:nvSpPr>
        <xdr:cNvPr id="2" name="TextBox 1"/>
        <xdr:cNvSpPr txBox="1"/>
      </xdr:nvSpPr>
      <xdr:spPr>
        <a:xfrm>
          <a:off x="7972425" y="1504950"/>
          <a:ext cx="1371600" cy="43815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>
              <a:solidFill>
                <a:srgbClr val="00B0F0"/>
              </a:solidFill>
            </a:rPr>
            <a:t>Show</a:t>
          </a:r>
          <a:r>
            <a:rPr lang="en-US" sz="1100" baseline="0">
              <a:solidFill>
                <a:srgbClr val="00B0F0"/>
              </a:solidFill>
            </a:rPr>
            <a:t> &amp; Tell: Free Choice</a:t>
          </a:r>
          <a:endParaRPr lang="en-US" sz="1100">
            <a:solidFill>
              <a:srgbClr val="00B0F0"/>
            </a:solidFill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381000</xdr:colOff>
      <xdr:row>1</xdr:row>
      <xdr:rowOff>71438</xdr:rowOff>
    </xdr:from>
    <xdr:to>
      <xdr:col>28</xdr:col>
      <xdr:colOff>19050</xdr:colOff>
      <xdr:row>1</xdr:row>
      <xdr:rowOff>366713</xdr:rowOff>
    </xdr:to>
    <xdr:grpSp>
      <xdr:nvGrpSpPr>
        <xdr:cNvPr id="128" name="Month 1" descr="Lime green bear face" title="Month 1 navigation button">
          <a:hlinkClick xmlns:r="http://schemas.openxmlformats.org/officeDocument/2006/relationships" r:id="rId1" tooltip="Click to view Month 1"/>
        </xdr:cNvPr>
        <xdr:cNvGrpSpPr/>
      </xdr:nvGrpSpPr>
      <xdr:grpSpPr>
        <a:xfrm>
          <a:off x="9664137" y="284098"/>
          <a:ext cx="391956" cy="286512"/>
          <a:chOff x="9896475" y="300038"/>
          <a:chExt cx="400050" cy="295275"/>
        </a:xfrm>
      </xdr:grpSpPr>
      <xdr:sp macro="" textlink="">
        <xdr:nvSpPr>
          <xdr:cNvPr id="129" name="Freeform 5" descr="&quot;&quot;" title="Month 1 navigation">
            <a:hlinkClick xmlns:r="http://schemas.openxmlformats.org/officeDocument/2006/relationships" r:id="rId1" tooltip="Show Month #1"/>
          </xdr:cNvPr>
          <xdr:cNvSpPr>
            <a:spLocks noEditPoints="1"/>
          </xdr:cNvSpPr>
        </xdr:nvSpPr>
        <xdr:spPr bwMode="auto">
          <a:xfrm>
            <a:off x="98964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19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7" y="185"/>
                </a:lnTo>
                <a:lnTo>
                  <a:pt x="404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7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0" name="Freeform 6"/>
          <xdr:cNvSpPr>
            <a:spLocks/>
          </xdr:cNvSpPr>
        </xdr:nvSpPr>
        <xdr:spPr bwMode="auto">
          <a:xfrm>
            <a:off x="99822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1" name="Freeform 7"/>
          <xdr:cNvSpPr>
            <a:spLocks/>
          </xdr:cNvSpPr>
        </xdr:nvSpPr>
        <xdr:spPr bwMode="auto">
          <a:xfrm>
            <a:off x="101727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2" name="Freeform 8"/>
          <xdr:cNvSpPr>
            <a:spLocks noEditPoints="1"/>
          </xdr:cNvSpPr>
        </xdr:nvSpPr>
        <xdr:spPr bwMode="auto">
          <a:xfrm>
            <a:off x="1004887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3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3" y="60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3" name="Freeform 9"/>
          <xdr:cNvSpPr>
            <a:spLocks/>
          </xdr:cNvSpPr>
        </xdr:nvSpPr>
        <xdr:spPr bwMode="auto">
          <a:xfrm>
            <a:off x="10067925" y="481013"/>
            <a:ext cx="57150" cy="38100"/>
          </a:xfrm>
          <a:custGeom>
            <a:avLst/>
            <a:gdLst>
              <a:gd name="T0" fmla="*/ 34 w 67"/>
              <a:gd name="T1" fmla="*/ 0 h 49"/>
              <a:gd name="T2" fmla="*/ 46 w 67"/>
              <a:gd name="T3" fmla="*/ 2 h 49"/>
              <a:gd name="T4" fmla="*/ 54 w 67"/>
              <a:gd name="T5" fmla="*/ 6 h 49"/>
              <a:gd name="T6" fmla="*/ 57 w 67"/>
              <a:gd name="T7" fmla="*/ 12 h 49"/>
              <a:gd name="T8" fmla="*/ 55 w 67"/>
              <a:gd name="T9" fmla="*/ 17 h 49"/>
              <a:gd name="T10" fmla="*/ 48 w 67"/>
              <a:gd name="T11" fmla="*/ 20 h 49"/>
              <a:gd name="T12" fmla="*/ 38 w 67"/>
              <a:gd name="T13" fmla="*/ 23 h 49"/>
              <a:gd name="T14" fmla="*/ 38 w 67"/>
              <a:gd name="T15" fmla="*/ 26 h 49"/>
              <a:gd name="T16" fmla="*/ 37 w 67"/>
              <a:gd name="T17" fmla="*/ 28 h 49"/>
              <a:gd name="T18" fmla="*/ 38 w 67"/>
              <a:gd name="T19" fmla="*/ 32 h 49"/>
              <a:gd name="T20" fmla="*/ 39 w 67"/>
              <a:gd name="T21" fmla="*/ 37 h 49"/>
              <a:gd name="T22" fmla="*/ 43 w 67"/>
              <a:gd name="T23" fmla="*/ 39 h 49"/>
              <a:gd name="T24" fmla="*/ 45 w 67"/>
              <a:gd name="T25" fmla="*/ 41 h 49"/>
              <a:gd name="T26" fmla="*/ 49 w 67"/>
              <a:gd name="T27" fmla="*/ 42 h 49"/>
              <a:gd name="T28" fmla="*/ 50 w 67"/>
              <a:gd name="T29" fmla="*/ 41 h 49"/>
              <a:gd name="T30" fmla="*/ 52 w 67"/>
              <a:gd name="T31" fmla="*/ 41 h 49"/>
              <a:gd name="T32" fmla="*/ 54 w 67"/>
              <a:gd name="T33" fmla="*/ 41 h 49"/>
              <a:gd name="T34" fmla="*/ 56 w 67"/>
              <a:gd name="T35" fmla="*/ 39 h 49"/>
              <a:gd name="T36" fmla="*/ 58 w 67"/>
              <a:gd name="T37" fmla="*/ 38 h 49"/>
              <a:gd name="T38" fmla="*/ 59 w 67"/>
              <a:gd name="T39" fmla="*/ 35 h 49"/>
              <a:gd name="T40" fmla="*/ 60 w 67"/>
              <a:gd name="T41" fmla="*/ 31 h 49"/>
              <a:gd name="T42" fmla="*/ 67 w 67"/>
              <a:gd name="T43" fmla="*/ 31 h 49"/>
              <a:gd name="T44" fmla="*/ 64 w 67"/>
              <a:gd name="T45" fmla="*/ 41 h 49"/>
              <a:gd name="T46" fmla="*/ 58 w 67"/>
              <a:gd name="T47" fmla="*/ 47 h 49"/>
              <a:gd name="T48" fmla="*/ 49 w 67"/>
              <a:gd name="T49" fmla="*/ 49 h 49"/>
              <a:gd name="T50" fmla="*/ 44 w 67"/>
              <a:gd name="T51" fmla="*/ 49 h 49"/>
              <a:gd name="T52" fmla="*/ 40 w 67"/>
              <a:gd name="T53" fmla="*/ 47 h 49"/>
              <a:gd name="T54" fmla="*/ 36 w 67"/>
              <a:gd name="T55" fmla="*/ 43 h 49"/>
              <a:gd name="T56" fmla="*/ 34 w 67"/>
              <a:gd name="T57" fmla="*/ 40 h 49"/>
              <a:gd name="T58" fmla="*/ 31 w 67"/>
              <a:gd name="T59" fmla="*/ 43 h 49"/>
              <a:gd name="T60" fmla="*/ 27 w 67"/>
              <a:gd name="T61" fmla="*/ 47 h 49"/>
              <a:gd name="T62" fmla="*/ 23 w 67"/>
              <a:gd name="T63" fmla="*/ 49 h 49"/>
              <a:gd name="T64" fmla="*/ 19 w 67"/>
              <a:gd name="T65" fmla="*/ 49 h 49"/>
              <a:gd name="T66" fmla="*/ 9 w 67"/>
              <a:gd name="T67" fmla="*/ 47 h 49"/>
              <a:gd name="T68" fmla="*/ 3 w 67"/>
              <a:gd name="T69" fmla="*/ 41 h 49"/>
              <a:gd name="T70" fmla="*/ 0 w 67"/>
              <a:gd name="T71" fmla="*/ 31 h 49"/>
              <a:gd name="T72" fmla="*/ 8 w 67"/>
              <a:gd name="T73" fmla="*/ 31 h 49"/>
              <a:gd name="T74" fmla="*/ 8 w 67"/>
              <a:gd name="T75" fmla="*/ 35 h 49"/>
              <a:gd name="T76" fmla="*/ 10 w 67"/>
              <a:gd name="T77" fmla="*/ 38 h 49"/>
              <a:gd name="T78" fmla="*/ 11 w 67"/>
              <a:gd name="T79" fmla="*/ 39 h 49"/>
              <a:gd name="T80" fmla="*/ 13 w 67"/>
              <a:gd name="T81" fmla="*/ 41 h 49"/>
              <a:gd name="T82" fmla="*/ 15 w 67"/>
              <a:gd name="T83" fmla="*/ 41 h 49"/>
              <a:gd name="T84" fmla="*/ 18 w 67"/>
              <a:gd name="T85" fmla="*/ 41 h 49"/>
              <a:gd name="T86" fmla="*/ 19 w 67"/>
              <a:gd name="T87" fmla="*/ 42 h 49"/>
              <a:gd name="T88" fmla="*/ 22 w 67"/>
              <a:gd name="T89" fmla="*/ 41 h 49"/>
              <a:gd name="T90" fmla="*/ 25 w 67"/>
              <a:gd name="T91" fmla="*/ 39 h 49"/>
              <a:gd name="T92" fmla="*/ 27 w 67"/>
              <a:gd name="T93" fmla="*/ 37 h 49"/>
              <a:gd name="T94" fmla="*/ 30 w 67"/>
              <a:gd name="T95" fmla="*/ 32 h 49"/>
              <a:gd name="T96" fmla="*/ 30 w 67"/>
              <a:gd name="T97" fmla="*/ 28 h 49"/>
              <a:gd name="T98" fmla="*/ 30 w 67"/>
              <a:gd name="T99" fmla="*/ 26 h 49"/>
              <a:gd name="T100" fmla="*/ 28 w 67"/>
              <a:gd name="T101" fmla="*/ 23 h 49"/>
              <a:gd name="T102" fmla="*/ 20 w 67"/>
              <a:gd name="T103" fmla="*/ 20 h 49"/>
              <a:gd name="T104" fmla="*/ 13 w 67"/>
              <a:gd name="T105" fmla="*/ 17 h 49"/>
              <a:gd name="T106" fmla="*/ 11 w 67"/>
              <a:gd name="T107" fmla="*/ 12 h 49"/>
              <a:gd name="T108" fmla="*/ 14 w 67"/>
              <a:gd name="T109" fmla="*/ 6 h 49"/>
              <a:gd name="T110" fmla="*/ 22 w 67"/>
              <a:gd name="T111" fmla="*/ 2 h 49"/>
              <a:gd name="T112" fmla="*/ 34 w 67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9">
                <a:moveTo>
                  <a:pt x="34" y="0"/>
                </a:moveTo>
                <a:lnTo>
                  <a:pt x="46" y="2"/>
                </a:lnTo>
                <a:lnTo>
                  <a:pt x="54" y="6"/>
                </a:lnTo>
                <a:lnTo>
                  <a:pt x="57" y="12"/>
                </a:lnTo>
                <a:lnTo>
                  <a:pt x="55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3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7" y="31"/>
                </a:lnTo>
                <a:lnTo>
                  <a:pt x="64" y="41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1" y="43"/>
                </a:lnTo>
                <a:lnTo>
                  <a:pt x="27" y="47"/>
                </a:lnTo>
                <a:lnTo>
                  <a:pt x="23" y="49"/>
                </a:lnTo>
                <a:lnTo>
                  <a:pt x="19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8" y="31"/>
                </a:lnTo>
                <a:lnTo>
                  <a:pt x="8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8" y="41"/>
                </a:lnTo>
                <a:lnTo>
                  <a:pt x="19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30" y="32"/>
                </a:lnTo>
                <a:lnTo>
                  <a:pt x="30" y="28"/>
                </a:lnTo>
                <a:lnTo>
                  <a:pt x="30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71438</xdr:rowOff>
    </xdr:from>
    <xdr:to>
      <xdr:col>29</xdr:col>
      <xdr:colOff>466725</xdr:colOff>
      <xdr:row>1</xdr:row>
      <xdr:rowOff>366713</xdr:rowOff>
    </xdr:to>
    <xdr:grpSp>
      <xdr:nvGrpSpPr>
        <xdr:cNvPr id="134" name="Month 2" descr="Orange bear face" title="Month 2 navigation button">
          <a:hlinkClick xmlns:r="http://schemas.openxmlformats.org/officeDocument/2006/relationships" r:id="rId2" tooltip="Click to view Month 2"/>
        </xdr:cNvPr>
        <xdr:cNvGrpSpPr/>
      </xdr:nvGrpSpPr>
      <xdr:grpSpPr>
        <a:xfrm>
          <a:off x="10196013" y="284098"/>
          <a:ext cx="390144" cy="286512"/>
          <a:chOff x="10439400" y="300038"/>
          <a:chExt cx="400050" cy="295275"/>
        </a:xfrm>
      </xdr:grpSpPr>
      <xdr:sp macro="" textlink="">
        <xdr:nvSpPr>
          <xdr:cNvPr id="135" name="Freeform 10">
            <a:hlinkClick xmlns:r="http://schemas.openxmlformats.org/officeDocument/2006/relationships" r:id="rId2" tooltip="Show Month #2"/>
          </xdr:cNvPr>
          <xdr:cNvSpPr>
            <a:spLocks noEditPoints="1"/>
          </xdr:cNvSpPr>
        </xdr:nvSpPr>
        <xdr:spPr bwMode="auto">
          <a:xfrm>
            <a:off x="10439400" y="3000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6 h 345"/>
              <a:gd name="T24" fmla="*/ 322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7 h 345"/>
              <a:gd name="T44" fmla="*/ 127 w 458"/>
              <a:gd name="T45" fmla="*/ 169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3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6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6" name="Freeform 11"/>
          <xdr:cNvSpPr>
            <a:spLocks/>
          </xdr:cNvSpPr>
        </xdr:nvSpPr>
        <xdr:spPr bwMode="auto">
          <a:xfrm>
            <a:off x="105251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7" name="Freeform 12"/>
          <xdr:cNvSpPr>
            <a:spLocks/>
          </xdr:cNvSpPr>
        </xdr:nvSpPr>
        <xdr:spPr bwMode="auto">
          <a:xfrm>
            <a:off x="107156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8" name="Freeform 13"/>
          <xdr:cNvSpPr>
            <a:spLocks noEditPoints="1"/>
          </xdr:cNvSpPr>
        </xdr:nvSpPr>
        <xdr:spPr bwMode="auto">
          <a:xfrm>
            <a:off x="105918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5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9" name="Freeform 14"/>
          <xdr:cNvSpPr>
            <a:spLocks/>
          </xdr:cNvSpPr>
        </xdr:nvSpPr>
        <xdr:spPr bwMode="auto">
          <a:xfrm>
            <a:off x="10610850" y="481013"/>
            <a:ext cx="57150" cy="38100"/>
          </a:xfrm>
          <a:custGeom>
            <a:avLst/>
            <a:gdLst>
              <a:gd name="T0" fmla="*/ 34 w 66"/>
              <a:gd name="T1" fmla="*/ 0 h 49"/>
              <a:gd name="T2" fmla="*/ 46 w 66"/>
              <a:gd name="T3" fmla="*/ 2 h 49"/>
              <a:gd name="T4" fmla="*/ 53 w 66"/>
              <a:gd name="T5" fmla="*/ 6 h 49"/>
              <a:gd name="T6" fmla="*/ 57 w 66"/>
              <a:gd name="T7" fmla="*/ 12 h 49"/>
              <a:gd name="T8" fmla="*/ 54 w 66"/>
              <a:gd name="T9" fmla="*/ 17 h 49"/>
              <a:gd name="T10" fmla="*/ 48 w 66"/>
              <a:gd name="T11" fmla="*/ 20 h 49"/>
              <a:gd name="T12" fmla="*/ 38 w 66"/>
              <a:gd name="T13" fmla="*/ 23 h 49"/>
              <a:gd name="T14" fmla="*/ 38 w 66"/>
              <a:gd name="T15" fmla="*/ 26 h 49"/>
              <a:gd name="T16" fmla="*/ 37 w 66"/>
              <a:gd name="T17" fmla="*/ 28 h 49"/>
              <a:gd name="T18" fmla="*/ 38 w 66"/>
              <a:gd name="T19" fmla="*/ 32 h 49"/>
              <a:gd name="T20" fmla="*/ 39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9 w 66"/>
              <a:gd name="T27" fmla="*/ 42 h 49"/>
              <a:gd name="T28" fmla="*/ 50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8 w 66"/>
              <a:gd name="T37" fmla="*/ 38 h 49"/>
              <a:gd name="T38" fmla="*/ 59 w 66"/>
              <a:gd name="T39" fmla="*/ 35 h 49"/>
              <a:gd name="T40" fmla="*/ 60 w 66"/>
              <a:gd name="T41" fmla="*/ 31 h 49"/>
              <a:gd name="T42" fmla="*/ 66 w 66"/>
              <a:gd name="T43" fmla="*/ 31 h 49"/>
              <a:gd name="T44" fmla="*/ 64 w 66"/>
              <a:gd name="T45" fmla="*/ 40 h 49"/>
              <a:gd name="T46" fmla="*/ 58 w 66"/>
              <a:gd name="T47" fmla="*/ 47 h 49"/>
              <a:gd name="T48" fmla="*/ 49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4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3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0 h 49"/>
              <a:gd name="T70" fmla="*/ 0 w 66"/>
              <a:gd name="T71" fmla="*/ 31 h 49"/>
              <a:gd name="T72" fmla="*/ 8 w 66"/>
              <a:gd name="T73" fmla="*/ 31 h 49"/>
              <a:gd name="T74" fmla="*/ 9 w 66"/>
              <a:gd name="T75" fmla="*/ 35 h 49"/>
              <a:gd name="T76" fmla="*/ 10 w 66"/>
              <a:gd name="T77" fmla="*/ 38 h 49"/>
              <a:gd name="T78" fmla="*/ 11 w 66"/>
              <a:gd name="T79" fmla="*/ 39 h 49"/>
              <a:gd name="T80" fmla="*/ 13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5 w 66"/>
              <a:gd name="T91" fmla="*/ 39 h 49"/>
              <a:gd name="T92" fmla="*/ 27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8 w 66"/>
              <a:gd name="T101" fmla="*/ 23 h 49"/>
              <a:gd name="T102" fmla="*/ 20 w 66"/>
              <a:gd name="T103" fmla="*/ 20 h 49"/>
              <a:gd name="T104" fmla="*/ 13 w 66"/>
              <a:gd name="T105" fmla="*/ 17 h 49"/>
              <a:gd name="T106" fmla="*/ 11 w 66"/>
              <a:gd name="T107" fmla="*/ 12 h 49"/>
              <a:gd name="T108" fmla="*/ 14 w 66"/>
              <a:gd name="T109" fmla="*/ 6 h 49"/>
              <a:gd name="T110" fmla="*/ 22 w 66"/>
              <a:gd name="T111" fmla="*/ 2 h 49"/>
              <a:gd name="T112" fmla="*/ 34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4" y="0"/>
                </a:moveTo>
                <a:lnTo>
                  <a:pt x="46" y="2"/>
                </a:lnTo>
                <a:lnTo>
                  <a:pt x="53" y="6"/>
                </a:lnTo>
                <a:lnTo>
                  <a:pt x="57" y="12"/>
                </a:lnTo>
                <a:lnTo>
                  <a:pt x="54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2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6" y="31"/>
                </a:lnTo>
                <a:lnTo>
                  <a:pt x="64" y="40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0" y="43"/>
                </a:lnTo>
                <a:lnTo>
                  <a:pt x="27" y="47"/>
                </a:lnTo>
                <a:lnTo>
                  <a:pt x="23" y="49"/>
                </a:lnTo>
                <a:lnTo>
                  <a:pt x="18" y="49"/>
                </a:lnTo>
                <a:lnTo>
                  <a:pt x="9" y="47"/>
                </a:lnTo>
                <a:lnTo>
                  <a:pt x="3" y="40"/>
                </a:lnTo>
                <a:lnTo>
                  <a:pt x="0" y="31"/>
                </a:lnTo>
                <a:lnTo>
                  <a:pt x="8" y="31"/>
                </a:lnTo>
                <a:lnTo>
                  <a:pt x="9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71438</xdr:rowOff>
    </xdr:from>
    <xdr:to>
      <xdr:col>32</xdr:col>
      <xdr:colOff>57150</xdr:colOff>
      <xdr:row>1</xdr:row>
      <xdr:rowOff>366713</xdr:rowOff>
    </xdr:to>
    <xdr:grpSp>
      <xdr:nvGrpSpPr>
        <xdr:cNvPr id="140" name="Month 3" descr="Pink bear face" title="Month 3 navigation button">
          <a:hlinkClick xmlns:r="http://schemas.openxmlformats.org/officeDocument/2006/relationships" r:id="rId3" tooltip="Click to view Month 3"/>
        </xdr:cNvPr>
        <xdr:cNvGrpSpPr/>
      </xdr:nvGrpSpPr>
      <xdr:grpSpPr>
        <a:xfrm>
          <a:off x="10726365" y="284098"/>
          <a:ext cx="391380" cy="286512"/>
          <a:chOff x="10982325" y="300038"/>
          <a:chExt cx="400050" cy="295275"/>
        </a:xfrm>
      </xdr:grpSpPr>
      <xdr:sp macro="" textlink="">
        <xdr:nvSpPr>
          <xdr:cNvPr id="141" name="Freeform 15">
            <a:hlinkClick xmlns:r="http://schemas.openxmlformats.org/officeDocument/2006/relationships" r:id="rId3" tooltip="Show Month #3"/>
          </xdr:cNvPr>
          <xdr:cNvSpPr>
            <a:spLocks noEditPoints="1"/>
          </xdr:cNvSpPr>
        </xdr:nvSpPr>
        <xdr:spPr bwMode="auto">
          <a:xfrm>
            <a:off x="10982325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5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3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2" name="Freeform 16"/>
          <xdr:cNvSpPr>
            <a:spLocks/>
          </xdr:cNvSpPr>
        </xdr:nvSpPr>
        <xdr:spPr bwMode="auto">
          <a:xfrm>
            <a:off x="11068050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3" name="Freeform 17"/>
          <xdr:cNvSpPr>
            <a:spLocks/>
          </xdr:cNvSpPr>
        </xdr:nvSpPr>
        <xdr:spPr bwMode="auto">
          <a:xfrm>
            <a:off x="1125855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4" name="Freeform 18"/>
          <xdr:cNvSpPr>
            <a:spLocks noEditPoints="1"/>
          </xdr:cNvSpPr>
        </xdr:nvSpPr>
        <xdr:spPr bwMode="auto">
          <a:xfrm>
            <a:off x="11144250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2 w 98"/>
              <a:gd name="T29" fmla="*/ 68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0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2" y="56"/>
                </a:lnTo>
                <a:lnTo>
                  <a:pt x="16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2" y="68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0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5" name="Freeform 19"/>
          <xdr:cNvSpPr>
            <a:spLocks/>
          </xdr:cNvSpPr>
        </xdr:nvSpPr>
        <xdr:spPr bwMode="auto">
          <a:xfrm>
            <a:off x="11153775" y="481013"/>
            <a:ext cx="57150" cy="38100"/>
          </a:xfrm>
          <a:custGeom>
            <a:avLst/>
            <a:gdLst>
              <a:gd name="T0" fmla="*/ 33 w 65"/>
              <a:gd name="T1" fmla="*/ 0 h 49"/>
              <a:gd name="T2" fmla="*/ 45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6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4 w 65"/>
              <a:gd name="T35" fmla="*/ 39 h 49"/>
              <a:gd name="T36" fmla="*/ 57 w 65"/>
              <a:gd name="T37" fmla="*/ 38 h 49"/>
              <a:gd name="T38" fmla="*/ 58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7 w 65"/>
              <a:gd name="T47" fmla="*/ 47 h 49"/>
              <a:gd name="T48" fmla="*/ 48 w 65"/>
              <a:gd name="T49" fmla="*/ 49 h 49"/>
              <a:gd name="T50" fmla="*/ 42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3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8 w 65"/>
              <a:gd name="T75" fmla="*/ 35 h 49"/>
              <a:gd name="T76" fmla="*/ 9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1 w 65"/>
              <a:gd name="T111" fmla="*/ 2 h 49"/>
              <a:gd name="T112" fmla="*/ 33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3" y="0"/>
                </a:moveTo>
                <a:lnTo>
                  <a:pt x="45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6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4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7" y="47"/>
                </a:lnTo>
                <a:lnTo>
                  <a:pt x="48" y="49"/>
                </a:lnTo>
                <a:lnTo>
                  <a:pt x="42" y="49"/>
                </a:lnTo>
                <a:lnTo>
                  <a:pt x="39" y="47"/>
                </a:lnTo>
                <a:lnTo>
                  <a:pt x="36" y="43"/>
                </a:lnTo>
                <a:lnTo>
                  <a:pt x="33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71438</xdr:rowOff>
    </xdr:from>
    <xdr:to>
      <xdr:col>32</xdr:col>
      <xdr:colOff>600075</xdr:colOff>
      <xdr:row>1</xdr:row>
      <xdr:rowOff>366713</xdr:rowOff>
    </xdr:to>
    <xdr:grpSp>
      <xdr:nvGrpSpPr>
        <xdr:cNvPr id="146" name="Month 4" descr="Red bear face" title="Month 4 navigation button">
          <a:hlinkClick xmlns:r="http://schemas.openxmlformats.org/officeDocument/2006/relationships" r:id="rId4" tooltip="Click to view Month 4"/>
        </xdr:cNvPr>
        <xdr:cNvGrpSpPr/>
      </xdr:nvGrpSpPr>
      <xdr:grpSpPr>
        <a:xfrm>
          <a:off x="11256429" y="284098"/>
          <a:ext cx="391668" cy="286512"/>
          <a:chOff x="11525250" y="300038"/>
          <a:chExt cx="400050" cy="295275"/>
        </a:xfrm>
      </xdr:grpSpPr>
      <xdr:sp macro="" textlink="">
        <xdr:nvSpPr>
          <xdr:cNvPr id="147" name="Freeform 20">
            <a:hlinkClick xmlns:r="http://schemas.openxmlformats.org/officeDocument/2006/relationships" r:id="rId4" tooltip="Show Month #4"/>
          </xdr:cNvPr>
          <xdr:cNvSpPr>
            <a:spLocks noEditPoints="1"/>
          </xdr:cNvSpPr>
        </xdr:nvSpPr>
        <xdr:spPr bwMode="auto">
          <a:xfrm>
            <a:off x="11525250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4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8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2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4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" name="Freeform 21"/>
          <xdr:cNvSpPr>
            <a:spLocks/>
          </xdr:cNvSpPr>
        </xdr:nvSpPr>
        <xdr:spPr bwMode="auto">
          <a:xfrm>
            <a:off x="1161097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" name="Freeform 22"/>
          <xdr:cNvSpPr>
            <a:spLocks/>
          </xdr:cNvSpPr>
        </xdr:nvSpPr>
        <xdr:spPr bwMode="auto">
          <a:xfrm>
            <a:off x="11801475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" name="Freeform 23"/>
          <xdr:cNvSpPr>
            <a:spLocks noEditPoints="1"/>
          </xdr:cNvSpPr>
        </xdr:nvSpPr>
        <xdr:spPr bwMode="auto">
          <a:xfrm>
            <a:off x="11687175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7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5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5"/>
                </a:lnTo>
                <a:lnTo>
                  <a:pt x="82" y="56"/>
                </a:lnTo>
                <a:lnTo>
                  <a:pt x="76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1" name="Freeform 24"/>
          <xdr:cNvSpPr>
            <a:spLocks/>
          </xdr:cNvSpPr>
        </xdr:nvSpPr>
        <xdr:spPr bwMode="auto">
          <a:xfrm>
            <a:off x="11696700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0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0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71438</xdr:rowOff>
    </xdr:from>
    <xdr:to>
      <xdr:col>34</xdr:col>
      <xdr:colOff>285750</xdr:colOff>
      <xdr:row>1</xdr:row>
      <xdr:rowOff>366713</xdr:rowOff>
    </xdr:to>
    <xdr:grpSp>
      <xdr:nvGrpSpPr>
        <xdr:cNvPr id="152" name="Month 5" descr="Blue bear face" title="Month 5 navigation button">
          <a:hlinkClick xmlns:r="http://schemas.openxmlformats.org/officeDocument/2006/relationships" r:id="rId5" tooltip="Click to view Month 5"/>
        </xdr:cNvPr>
        <xdr:cNvGrpSpPr/>
      </xdr:nvGrpSpPr>
      <xdr:grpSpPr>
        <a:xfrm>
          <a:off x="11788305" y="284098"/>
          <a:ext cx="390144" cy="286512"/>
          <a:chOff x="12068175" y="300038"/>
          <a:chExt cx="400050" cy="295275"/>
        </a:xfrm>
      </xdr:grpSpPr>
      <xdr:sp macro="" textlink="">
        <xdr:nvSpPr>
          <xdr:cNvPr id="153" name="Freeform 25">
            <a:hlinkClick xmlns:r="http://schemas.openxmlformats.org/officeDocument/2006/relationships" r:id="rId5" tooltip="Show Month #5"/>
          </xdr:cNvPr>
          <xdr:cNvSpPr>
            <a:spLocks noEditPoints="1"/>
          </xdr:cNvSpPr>
        </xdr:nvSpPr>
        <xdr:spPr bwMode="auto">
          <a:xfrm>
            <a:off x="120681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5 w 458"/>
              <a:gd name="T11" fmla="*/ 277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2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2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3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5" y="277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2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8"/>
                </a:lnTo>
                <a:lnTo>
                  <a:pt x="139" y="187"/>
                </a:lnTo>
                <a:lnTo>
                  <a:pt x="136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3"/>
                </a:lnTo>
                <a:lnTo>
                  <a:pt x="340" y="19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7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2"/>
                </a:lnTo>
                <a:lnTo>
                  <a:pt x="407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6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6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4" name="Freeform 26"/>
          <xdr:cNvSpPr>
            <a:spLocks/>
          </xdr:cNvSpPr>
        </xdr:nvSpPr>
        <xdr:spPr bwMode="auto">
          <a:xfrm>
            <a:off x="121539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5" name="Freeform 27"/>
          <xdr:cNvSpPr>
            <a:spLocks/>
          </xdr:cNvSpPr>
        </xdr:nvSpPr>
        <xdr:spPr bwMode="auto">
          <a:xfrm>
            <a:off x="123444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6" name="Freeform 28"/>
          <xdr:cNvSpPr>
            <a:spLocks noEditPoints="1"/>
          </xdr:cNvSpPr>
        </xdr:nvSpPr>
        <xdr:spPr bwMode="auto">
          <a:xfrm>
            <a:off x="122301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" name="Freeform 29"/>
          <xdr:cNvSpPr>
            <a:spLocks/>
          </xdr:cNvSpPr>
        </xdr:nvSpPr>
        <xdr:spPr bwMode="auto">
          <a:xfrm>
            <a:off x="12239625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6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9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8 w 65"/>
              <a:gd name="T41" fmla="*/ 31 h 49"/>
              <a:gd name="T42" fmla="*/ 65 w 65"/>
              <a:gd name="T43" fmla="*/ 31 h 49"/>
              <a:gd name="T44" fmla="*/ 63 w 65"/>
              <a:gd name="T45" fmla="*/ 41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1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1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9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9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6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9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8" y="31"/>
                </a:lnTo>
                <a:lnTo>
                  <a:pt x="65" y="31"/>
                </a:lnTo>
                <a:lnTo>
                  <a:pt x="63" y="41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1" y="49"/>
                </a:lnTo>
                <a:lnTo>
                  <a:pt x="17" y="49"/>
                </a:lnTo>
                <a:lnTo>
                  <a:pt x="8" y="47"/>
                </a:lnTo>
                <a:lnTo>
                  <a:pt x="2" y="41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9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9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71438</xdr:rowOff>
    </xdr:from>
    <xdr:to>
      <xdr:col>35</xdr:col>
      <xdr:colOff>66675</xdr:colOff>
      <xdr:row>1</xdr:row>
      <xdr:rowOff>366713</xdr:rowOff>
    </xdr:to>
    <xdr:grpSp>
      <xdr:nvGrpSpPr>
        <xdr:cNvPr id="158" name="Month 6" descr="Green bear face" title="Month 6 navigation button">
          <a:hlinkClick xmlns:r="http://schemas.openxmlformats.org/officeDocument/2006/relationships" r:id="rId6" tooltip="Click to view Month 6"/>
        </xdr:cNvPr>
        <xdr:cNvGrpSpPr/>
      </xdr:nvGrpSpPr>
      <xdr:grpSpPr>
        <a:xfrm>
          <a:off x="12318657" y="284098"/>
          <a:ext cx="391956" cy="286512"/>
          <a:chOff x="12611100" y="300038"/>
          <a:chExt cx="400050" cy="295275"/>
        </a:xfrm>
      </xdr:grpSpPr>
      <xdr:sp macro="" textlink="">
        <xdr:nvSpPr>
          <xdr:cNvPr id="159" name="Freeform 30">
            <a:hlinkClick xmlns:r="http://schemas.openxmlformats.org/officeDocument/2006/relationships" r:id="rId6" tooltip="Show Month #6"/>
          </xdr:cNvPr>
          <xdr:cNvSpPr>
            <a:spLocks noEditPoints="1"/>
          </xdr:cNvSpPr>
        </xdr:nvSpPr>
        <xdr:spPr bwMode="auto">
          <a:xfrm>
            <a:off x="12611100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9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2"/>
                </a:lnTo>
                <a:lnTo>
                  <a:pt x="408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" name="Freeform 31"/>
          <xdr:cNvSpPr>
            <a:spLocks/>
          </xdr:cNvSpPr>
        </xdr:nvSpPr>
        <xdr:spPr bwMode="auto">
          <a:xfrm>
            <a:off x="126968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" name="Freeform 32"/>
          <xdr:cNvSpPr>
            <a:spLocks/>
          </xdr:cNvSpPr>
        </xdr:nvSpPr>
        <xdr:spPr bwMode="auto">
          <a:xfrm>
            <a:off x="128873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2" name="Freeform 33"/>
          <xdr:cNvSpPr>
            <a:spLocks noEditPoints="1"/>
          </xdr:cNvSpPr>
        </xdr:nvSpPr>
        <xdr:spPr bwMode="auto">
          <a:xfrm>
            <a:off x="1277302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2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2" y="68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5" y="66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3"/>
                </a:lnTo>
                <a:lnTo>
                  <a:pt x="53" y="51"/>
                </a:lnTo>
                <a:lnTo>
                  <a:pt x="55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3" name="Freeform 34"/>
          <xdr:cNvSpPr>
            <a:spLocks/>
          </xdr:cNvSpPr>
        </xdr:nvSpPr>
        <xdr:spPr bwMode="auto">
          <a:xfrm>
            <a:off x="12782550" y="481013"/>
            <a:ext cx="57150" cy="38100"/>
          </a:xfrm>
          <a:custGeom>
            <a:avLst/>
            <a:gdLst>
              <a:gd name="T0" fmla="*/ 33 w 66"/>
              <a:gd name="T1" fmla="*/ 0 h 49"/>
              <a:gd name="T2" fmla="*/ 45 w 66"/>
              <a:gd name="T3" fmla="*/ 2 h 49"/>
              <a:gd name="T4" fmla="*/ 53 w 66"/>
              <a:gd name="T5" fmla="*/ 6 h 49"/>
              <a:gd name="T6" fmla="*/ 56 w 66"/>
              <a:gd name="T7" fmla="*/ 12 h 49"/>
              <a:gd name="T8" fmla="*/ 54 w 66"/>
              <a:gd name="T9" fmla="*/ 17 h 49"/>
              <a:gd name="T10" fmla="*/ 47 w 66"/>
              <a:gd name="T11" fmla="*/ 20 h 49"/>
              <a:gd name="T12" fmla="*/ 39 w 66"/>
              <a:gd name="T13" fmla="*/ 23 h 49"/>
              <a:gd name="T14" fmla="*/ 37 w 66"/>
              <a:gd name="T15" fmla="*/ 26 h 49"/>
              <a:gd name="T16" fmla="*/ 37 w 66"/>
              <a:gd name="T17" fmla="*/ 28 h 49"/>
              <a:gd name="T18" fmla="*/ 37 w 66"/>
              <a:gd name="T19" fmla="*/ 32 h 49"/>
              <a:gd name="T20" fmla="*/ 40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8 w 66"/>
              <a:gd name="T27" fmla="*/ 42 h 49"/>
              <a:gd name="T28" fmla="*/ 49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7 w 66"/>
              <a:gd name="T37" fmla="*/ 38 h 49"/>
              <a:gd name="T38" fmla="*/ 58 w 66"/>
              <a:gd name="T39" fmla="*/ 35 h 49"/>
              <a:gd name="T40" fmla="*/ 59 w 66"/>
              <a:gd name="T41" fmla="*/ 31 h 49"/>
              <a:gd name="T42" fmla="*/ 66 w 66"/>
              <a:gd name="T43" fmla="*/ 31 h 49"/>
              <a:gd name="T44" fmla="*/ 64 w 66"/>
              <a:gd name="T45" fmla="*/ 41 h 49"/>
              <a:gd name="T46" fmla="*/ 57 w 66"/>
              <a:gd name="T47" fmla="*/ 47 h 49"/>
              <a:gd name="T48" fmla="*/ 48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3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2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1 h 49"/>
              <a:gd name="T70" fmla="*/ 0 w 66"/>
              <a:gd name="T71" fmla="*/ 31 h 49"/>
              <a:gd name="T72" fmla="*/ 7 w 66"/>
              <a:gd name="T73" fmla="*/ 31 h 49"/>
              <a:gd name="T74" fmla="*/ 8 w 66"/>
              <a:gd name="T75" fmla="*/ 35 h 49"/>
              <a:gd name="T76" fmla="*/ 9 w 66"/>
              <a:gd name="T77" fmla="*/ 38 h 49"/>
              <a:gd name="T78" fmla="*/ 10 w 66"/>
              <a:gd name="T79" fmla="*/ 39 h 49"/>
              <a:gd name="T80" fmla="*/ 12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4 w 66"/>
              <a:gd name="T91" fmla="*/ 39 h 49"/>
              <a:gd name="T92" fmla="*/ 28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9 w 66"/>
              <a:gd name="T101" fmla="*/ 23 h 49"/>
              <a:gd name="T102" fmla="*/ 19 w 66"/>
              <a:gd name="T103" fmla="*/ 20 h 49"/>
              <a:gd name="T104" fmla="*/ 12 w 66"/>
              <a:gd name="T105" fmla="*/ 17 h 49"/>
              <a:gd name="T106" fmla="*/ 10 w 66"/>
              <a:gd name="T107" fmla="*/ 12 h 49"/>
              <a:gd name="T108" fmla="*/ 13 w 66"/>
              <a:gd name="T109" fmla="*/ 6 h 49"/>
              <a:gd name="T110" fmla="*/ 21 w 66"/>
              <a:gd name="T111" fmla="*/ 2 h 49"/>
              <a:gd name="T112" fmla="*/ 33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3" y="0"/>
                </a:moveTo>
                <a:lnTo>
                  <a:pt x="45" y="2"/>
                </a:lnTo>
                <a:lnTo>
                  <a:pt x="53" y="6"/>
                </a:lnTo>
                <a:lnTo>
                  <a:pt x="56" y="12"/>
                </a:lnTo>
                <a:lnTo>
                  <a:pt x="54" y="17"/>
                </a:lnTo>
                <a:lnTo>
                  <a:pt x="47" y="20"/>
                </a:lnTo>
                <a:lnTo>
                  <a:pt x="39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40" y="37"/>
                </a:lnTo>
                <a:lnTo>
                  <a:pt x="42" y="39"/>
                </a:lnTo>
                <a:lnTo>
                  <a:pt x="45" y="41"/>
                </a:lnTo>
                <a:lnTo>
                  <a:pt x="48" y="42"/>
                </a:lnTo>
                <a:lnTo>
                  <a:pt x="49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6" y="31"/>
                </a:lnTo>
                <a:lnTo>
                  <a:pt x="64" y="41"/>
                </a:lnTo>
                <a:lnTo>
                  <a:pt x="57" y="47"/>
                </a:lnTo>
                <a:lnTo>
                  <a:pt x="48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3" y="40"/>
                </a:lnTo>
                <a:lnTo>
                  <a:pt x="30" y="43"/>
                </a:lnTo>
                <a:lnTo>
                  <a:pt x="27" y="47"/>
                </a:lnTo>
                <a:lnTo>
                  <a:pt x="22" y="49"/>
                </a:lnTo>
                <a:lnTo>
                  <a:pt x="18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7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4" y="39"/>
                </a:lnTo>
                <a:lnTo>
                  <a:pt x="28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9" y="23"/>
                </a:lnTo>
                <a:lnTo>
                  <a:pt x="19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27</xdr:col>
      <xdr:colOff>381000</xdr:colOff>
      <xdr:row>1</xdr:row>
      <xdr:rowOff>528638</xdr:rowOff>
    </xdr:from>
    <xdr:to>
      <xdr:col>28</xdr:col>
      <xdr:colOff>19050</xdr:colOff>
      <xdr:row>3</xdr:row>
      <xdr:rowOff>52388</xdr:rowOff>
    </xdr:to>
    <xdr:grpSp>
      <xdr:nvGrpSpPr>
        <xdr:cNvPr id="164" name="Month 7" descr="Light blue bear face" title="Month 7 navigation button">
          <a:hlinkClick xmlns:r="http://schemas.openxmlformats.org/officeDocument/2006/relationships" r:id="rId7" tooltip="Click to view Month 7"/>
        </xdr:cNvPr>
        <xdr:cNvGrpSpPr/>
      </xdr:nvGrpSpPr>
      <xdr:grpSpPr>
        <a:xfrm>
          <a:off x="9664137" y="729106"/>
          <a:ext cx="391956" cy="288406"/>
          <a:chOff x="9896475" y="757238"/>
          <a:chExt cx="400050" cy="295275"/>
        </a:xfrm>
      </xdr:grpSpPr>
      <xdr:sp macro="" textlink="">
        <xdr:nvSpPr>
          <xdr:cNvPr id="165" name="Freeform 35">
            <a:hlinkClick xmlns:r="http://schemas.openxmlformats.org/officeDocument/2006/relationships" r:id="rId7" tooltip="Show Month #7"/>
          </xdr:cNvPr>
          <xdr:cNvSpPr>
            <a:spLocks noEditPoints="1"/>
          </xdr:cNvSpPr>
        </xdr:nvSpPr>
        <xdr:spPr bwMode="auto">
          <a:xfrm>
            <a:off x="98964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19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7" y="185"/>
                </a:lnTo>
                <a:lnTo>
                  <a:pt x="404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8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6" name="Freeform 36"/>
          <xdr:cNvSpPr>
            <a:spLocks/>
          </xdr:cNvSpPr>
        </xdr:nvSpPr>
        <xdr:spPr bwMode="auto">
          <a:xfrm>
            <a:off x="99822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7" name="Freeform 37"/>
          <xdr:cNvSpPr>
            <a:spLocks/>
          </xdr:cNvSpPr>
        </xdr:nvSpPr>
        <xdr:spPr bwMode="auto">
          <a:xfrm>
            <a:off x="101727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8" name="Freeform 38"/>
          <xdr:cNvSpPr>
            <a:spLocks noEditPoints="1"/>
          </xdr:cNvSpPr>
        </xdr:nvSpPr>
        <xdr:spPr bwMode="auto">
          <a:xfrm>
            <a:off x="1004887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3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3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9" name="Freeform 39"/>
          <xdr:cNvSpPr>
            <a:spLocks/>
          </xdr:cNvSpPr>
        </xdr:nvSpPr>
        <xdr:spPr bwMode="auto">
          <a:xfrm>
            <a:off x="10067925" y="938213"/>
            <a:ext cx="57150" cy="38100"/>
          </a:xfrm>
          <a:custGeom>
            <a:avLst/>
            <a:gdLst>
              <a:gd name="T0" fmla="*/ 34 w 67"/>
              <a:gd name="T1" fmla="*/ 0 h 48"/>
              <a:gd name="T2" fmla="*/ 46 w 67"/>
              <a:gd name="T3" fmla="*/ 1 h 48"/>
              <a:gd name="T4" fmla="*/ 54 w 67"/>
              <a:gd name="T5" fmla="*/ 5 h 48"/>
              <a:gd name="T6" fmla="*/ 57 w 67"/>
              <a:gd name="T7" fmla="*/ 11 h 48"/>
              <a:gd name="T8" fmla="*/ 55 w 67"/>
              <a:gd name="T9" fmla="*/ 16 h 48"/>
              <a:gd name="T10" fmla="*/ 48 w 67"/>
              <a:gd name="T11" fmla="*/ 19 h 48"/>
              <a:gd name="T12" fmla="*/ 38 w 67"/>
              <a:gd name="T13" fmla="*/ 23 h 48"/>
              <a:gd name="T14" fmla="*/ 38 w 67"/>
              <a:gd name="T15" fmla="*/ 25 h 48"/>
              <a:gd name="T16" fmla="*/ 37 w 67"/>
              <a:gd name="T17" fmla="*/ 28 h 48"/>
              <a:gd name="T18" fmla="*/ 38 w 67"/>
              <a:gd name="T19" fmla="*/ 31 h 48"/>
              <a:gd name="T20" fmla="*/ 39 w 67"/>
              <a:gd name="T21" fmla="*/ 36 h 48"/>
              <a:gd name="T22" fmla="*/ 43 w 67"/>
              <a:gd name="T23" fmla="*/ 38 h 48"/>
              <a:gd name="T24" fmla="*/ 45 w 67"/>
              <a:gd name="T25" fmla="*/ 40 h 48"/>
              <a:gd name="T26" fmla="*/ 49 w 67"/>
              <a:gd name="T27" fmla="*/ 41 h 48"/>
              <a:gd name="T28" fmla="*/ 50 w 67"/>
              <a:gd name="T29" fmla="*/ 41 h 48"/>
              <a:gd name="T30" fmla="*/ 52 w 67"/>
              <a:gd name="T31" fmla="*/ 40 h 48"/>
              <a:gd name="T32" fmla="*/ 54 w 67"/>
              <a:gd name="T33" fmla="*/ 40 h 48"/>
              <a:gd name="T34" fmla="*/ 56 w 67"/>
              <a:gd name="T35" fmla="*/ 39 h 48"/>
              <a:gd name="T36" fmla="*/ 58 w 67"/>
              <a:gd name="T37" fmla="*/ 37 h 48"/>
              <a:gd name="T38" fmla="*/ 59 w 67"/>
              <a:gd name="T39" fmla="*/ 35 h 48"/>
              <a:gd name="T40" fmla="*/ 60 w 67"/>
              <a:gd name="T41" fmla="*/ 30 h 48"/>
              <a:gd name="T42" fmla="*/ 67 w 67"/>
              <a:gd name="T43" fmla="*/ 30 h 48"/>
              <a:gd name="T44" fmla="*/ 64 w 67"/>
              <a:gd name="T45" fmla="*/ 40 h 48"/>
              <a:gd name="T46" fmla="*/ 58 w 67"/>
              <a:gd name="T47" fmla="*/ 46 h 48"/>
              <a:gd name="T48" fmla="*/ 49 w 67"/>
              <a:gd name="T49" fmla="*/ 48 h 48"/>
              <a:gd name="T50" fmla="*/ 44 w 67"/>
              <a:gd name="T51" fmla="*/ 48 h 48"/>
              <a:gd name="T52" fmla="*/ 40 w 67"/>
              <a:gd name="T53" fmla="*/ 46 h 48"/>
              <a:gd name="T54" fmla="*/ 36 w 67"/>
              <a:gd name="T55" fmla="*/ 43 h 48"/>
              <a:gd name="T56" fmla="*/ 34 w 67"/>
              <a:gd name="T57" fmla="*/ 39 h 48"/>
              <a:gd name="T58" fmla="*/ 31 w 67"/>
              <a:gd name="T59" fmla="*/ 43 h 48"/>
              <a:gd name="T60" fmla="*/ 27 w 67"/>
              <a:gd name="T61" fmla="*/ 46 h 48"/>
              <a:gd name="T62" fmla="*/ 23 w 67"/>
              <a:gd name="T63" fmla="*/ 48 h 48"/>
              <a:gd name="T64" fmla="*/ 19 w 67"/>
              <a:gd name="T65" fmla="*/ 48 h 48"/>
              <a:gd name="T66" fmla="*/ 9 w 67"/>
              <a:gd name="T67" fmla="*/ 46 h 48"/>
              <a:gd name="T68" fmla="*/ 3 w 67"/>
              <a:gd name="T69" fmla="*/ 40 h 48"/>
              <a:gd name="T70" fmla="*/ 0 w 67"/>
              <a:gd name="T71" fmla="*/ 30 h 48"/>
              <a:gd name="T72" fmla="*/ 8 w 67"/>
              <a:gd name="T73" fmla="*/ 30 h 48"/>
              <a:gd name="T74" fmla="*/ 8 w 67"/>
              <a:gd name="T75" fmla="*/ 35 h 48"/>
              <a:gd name="T76" fmla="*/ 10 w 67"/>
              <a:gd name="T77" fmla="*/ 37 h 48"/>
              <a:gd name="T78" fmla="*/ 11 w 67"/>
              <a:gd name="T79" fmla="*/ 39 h 48"/>
              <a:gd name="T80" fmla="*/ 13 w 67"/>
              <a:gd name="T81" fmla="*/ 40 h 48"/>
              <a:gd name="T82" fmla="*/ 15 w 67"/>
              <a:gd name="T83" fmla="*/ 40 h 48"/>
              <a:gd name="T84" fmla="*/ 18 w 67"/>
              <a:gd name="T85" fmla="*/ 41 h 48"/>
              <a:gd name="T86" fmla="*/ 19 w 67"/>
              <a:gd name="T87" fmla="*/ 41 h 48"/>
              <a:gd name="T88" fmla="*/ 22 w 67"/>
              <a:gd name="T89" fmla="*/ 40 h 48"/>
              <a:gd name="T90" fmla="*/ 25 w 67"/>
              <a:gd name="T91" fmla="*/ 38 h 48"/>
              <a:gd name="T92" fmla="*/ 27 w 67"/>
              <a:gd name="T93" fmla="*/ 36 h 48"/>
              <a:gd name="T94" fmla="*/ 30 w 67"/>
              <a:gd name="T95" fmla="*/ 31 h 48"/>
              <a:gd name="T96" fmla="*/ 30 w 67"/>
              <a:gd name="T97" fmla="*/ 28 h 48"/>
              <a:gd name="T98" fmla="*/ 30 w 67"/>
              <a:gd name="T99" fmla="*/ 25 h 48"/>
              <a:gd name="T100" fmla="*/ 28 w 67"/>
              <a:gd name="T101" fmla="*/ 23 h 48"/>
              <a:gd name="T102" fmla="*/ 20 w 67"/>
              <a:gd name="T103" fmla="*/ 19 h 48"/>
              <a:gd name="T104" fmla="*/ 13 w 67"/>
              <a:gd name="T105" fmla="*/ 16 h 48"/>
              <a:gd name="T106" fmla="*/ 11 w 67"/>
              <a:gd name="T107" fmla="*/ 11 h 48"/>
              <a:gd name="T108" fmla="*/ 14 w 67"/>
              <a:gd name="T109" fmla="*/ 5 h 48"/>
              <a:gd name="T110" fmla="*/ 22 w 67"/>
              <a:gd name="T111" fmla="*/ 1 h 48"/>
              <a:gd name="T112" fmla="*/ 34 w 67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8">
                <a:moveTo>
                  <a:pt x="34" y="0"/>
                </a:moveTo>
                <a:lnTo>
                  <a:pt x="46" y="1"/>
                </a:lnTo>
                <a:lnTo>
                  <a:pt x="54" y="5"/>
                </a:lnTo>
                <a:lnTo>
                  <a:pt x="57" y="11"/>
                </a:lnTo>
                <a:lnTo>
                  <a:pt x="55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3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7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1" y="43"/>
                </a:lnTo>
                <a:lnTo>
                  <a:pt x="27" y="46"/>
                </a:lnTo>
                <a:lnTo>
                  <a:pt x="23" y="48"/>
                </a:lnTo>
                <a:lnTo>
                  <a:pt x="19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8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8" y="41"/>
                </a:lnTo>
                <a:lnTo>
                  <a:pt x="19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30" y="31"/>
                </a:lnTo>
                <a:lnTo>
                  <a:pt x="30" y="28"/>
                </a:lnTo>
                <a:lnTo>
                  <a:pt x="30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528638</xdr:rowOff>
    </xdr:from>
    <xdr:to>
      <xdr:col>29</xdr:col>
      <xdr:colOff>466725</xdr:colOff>
      <xdr:row>3</xdr:row>
      <xdr:rowOff>52388</xdr:rowOff>
    </xdr:to>
    <xdr:grpSp>
      <xdr:nvGrpSpPr>
        <xdr:cNvPr id="170" name="Month 8" descr="Blue bear face" title="Month 8 navagation button">
          <a:hlinkClick xmlns:r="http://schemas.openxmlformats.org/officeDocument/2006/relationships" r:id="rId8" tooltip="Click to view Month 8"/>
        </xdr:cNvPr>
        <xdr:cNvGrpSpPr/>
      </xdr:nvGrpSpPr>
      <xdr:grpSpPr>
        <a:xfrm>
          <a:off x="10196013" y="729106"/>
          <a:ext cx="390144" cy="288406"/>
          <a:chOff x="10439400" y="757238"/>
          <a:chExt cx="400050" cy="295275"/>
        </a:xfrm>
      </xdr:grpSpPr>
      <xdr:sp macro="" textlink="">
        <xdr:nvSpPr>
          <xdr:cNvPr id="171" name="Freeform 40">
            <a:hlinkClick xmlns:r="http://schemas.openxmlformats.org/officeDocument/2006/relationships" r:id="rId8" tooltip="Show Month #8"/>
          </xdr:cNvPr>
          <xdr:cNvSpPr>
            <a:spLocks noEditPoints="1"/>
          </xdr:cNvSpPr>
        </xdr:nvSpPr>
        <xdr:spPr bwMode="auto">
          <a:xfrm>
            <a:off x="10439400" y="7572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7 h 345"/>
              <a:gd name="T24" fmla="*/ 322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8 h 345"/>
              <a:gd name="T44" fmla="*/ 127 w 458"/>
              <a:gd name="T45" fmla="*/ 170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4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6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rgbClr val="0070C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2" name="Freeform 41"/>
          <xdr:cNvSpPr>
            <a:spLocks/>
          </xdr:cNvSpPr>
        </xdr:nvSpPr>
        <xdr:spPr bwMode="auto">
          <a:xfrm>
            <a:off x="105251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3" name="Freeform 42"/>
          <xdr:cNvSpPr>
            <a:spLocks/>
          </xdr:cNvSpPr>
        </xdr:nvSpPr>
        <xdr:spPr bwMode="auto">
          <a:xfrm>
            <a:off x="107156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4" name="Freeform 43"/>
          <xdr:cNvSpPr>
            <a:spLocks noEditPoints="1"/>
          </xdr:cNvSpPr>
        </xdr:nvSpPr>
        <xdr:spPr bwMode="auto">
          <a:xfrm>
            <a:off x="105918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5" name="Freeform 44"/>
          <xdr:cNvSpPr>
            <a:spLocks/>
          </xdr:cNvSpPr>
        </xdr:nvSpPr>
        <xdr:spPr bwMode="auto">
          <a:xfrm>
            <a:off x="10610850" y="938213"/>
            <a:ext cx="57150" cy="38100"/>
          </a:xfrm>
          <a:custGeom>
            <a:avLst/>
            <a:gdLst>
              <a:gd name="T0" fmla="*/ 34 w 66"/>
              <a:gd name="T1" fmla="*/ 0 h 48"/>
              <a:gd name="T2" fmla="*/ 46 w 66"/>
              <a:gd name="T3" fmla="*/ 1 h 48"/>
              <a:gd name="T4" fmla="*/ 53 w 66"/>
              <a:gd name="T5" fmla="*/ 5 h 48"/>
              <a:gd name="T6" fmla="*/ 57 w 66"/>
              <a:gd name="T7" fmla="*/ 11 h 48"/>
              <a:gd name="T8" fmla="*/ 54 w 66"/>
              <a:gd name="T9" fmla="*/ 16 h 48"/>
              <a:gd name="T10" fmla="*/ 48 w 66"/>
              <a:gd name="T11" fmla="*/ 19 h 48"/>
              <a:gd name="T12" fmla="*/ 38 w 66"/>
              <a:gd name="T13" fmla="*/ 23 h 48"/>
              <a:gd name="T14" fmla="*/ 38 w 66"/>
              <a:gd name="T15" fmla="*/ 25 h 48"/>
              <a:gd name="T16" fmla="*/ 37 w 66"/>
              <a:gd name="T17" fmla="*/ 28 h 48"/>
              <a:gd name="T18" fmla="*/ 38 w 66"/>
              <a:gd name="T19" fmla="*/ 31 h 48"/>
              <a:gd name="T20" fmla="*/ 39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9 w 66"/>
              <a:gd name="T27" fmla="*/ 41 h 48"/>
              <a:gd name="T28" fmla="*/ 50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8 w 66"/>
              <a:gd name="T37" fmla="*/ 37 h 48"/>
              <a:gd name="T38" fmla="*/ 59 w 66"/>
              <a:gd name="T39" fmla="*/ 35 h 48"/>
              <a:gd name="T40" fmla="*/ 60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8 w 66"/>
              <a:gd name="T47" fmla="*/ 46 h 48"/>
              <a:gd name="T48" fmla="*/ 49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4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3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8 w 66"/>
              <a:gd name="T73" fmla="*/ 30 h 48"/>
              <a:gd name="T74" fmla="*/ 9 w 66"/>
              <a:gd name="T75" fmla="*/ 35 h 48"/>
              <a:gd name="T76" fmla="*/ 10 w 66"/>
              <a:gd name="T77" fmla="*/ 37 h 48"/>
              <a:gd name="T78" fmla="*/ 11 w 66"/>
              <a:gd name="T79" fmla="*/ 39 h 48"/>
              <a:gd name="T80" fmla="*/ 13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5 w 66"/>
              <a:gd name="T91" fmla="*/ 38 h 48"/>
              <a:gd name="T92" fmla="*/ 27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8 w 66"/>
              <a:gd name="T101" fmla="*/ 23 h 48"/>
              <a:gd name="T102" fmla="*/ 20 w 66"/>
              <a:gd name="T103" fmla="*/ 19 h 48"/>
              <a:gd name="T104" fmla="*/ 13 w 66"/>
              <a:gd name="T105" fmla="*/ 16 h 48"/>
              <a:gd name="T106" fmla="*/ 11 w 66"/>
              <a:gd name="T107" fmla="*/ 11 h 48"/>
              <a:gd name="T108" fmla="*/ 14 w 66"/>
              <a:gd name="T109" fmla="*/ 5 h 48"/>
              <a:gd name="T110" fmla="*/ 22 w 66"/>
              <a:gd name="T111" fmla="*/ 1 h 48"/>
              <a:gd name="T112" fmla="*/ 34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4" y="0"/>
                </a:moveTo>
                <a:lnTo>
                  <a:pt x="46" y="1"/>
                </a:lnTo>
                <a:lnTo>
                  <a:pt x="53" y="5"/>
                </a:lnTo>
                <a:lnTo>
                  <a:pt x="57" y="11"/>
                </a:lnTo>
                <a:lnTo>
                  <a:pt x="54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2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6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0" y="43"/>
                </a:lnTo>
                <a:lnTo>
                  <a:pt x="27" y="46"/>
                </a:lnTo>
                <a:lnTo>
                  <a:pt x="23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9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528638</xdr:rowOff>
    </xdr:from>
    <xdr:to>
      <xdr:col>32</xdr:col>
      <xdr:colOff>57150</xdr:colOff>
      <xdr:row>3</xdr:row>
      <xdr:rowOff>52388</xdr:rowOff>
    </xdr:to>
    <xdr:grpSp>
      <xdr:nvGrpSpPr>
        <xdr:cNvPr id="176" name="Month 9" descr="Purple bear face" title="Month 9 navigation button">
          <a:hlinkClick xmlns:r="http://schemas.openxmlformats.org/officeDocument/2006/relationships" r:id="rId9" tooltip="Click to view Month 9"/>
        </xdr:cNvPr>
        <xdr:cNvGrpSpPr/>
      </xdr:nvGrpSpPr>
      <xdr:grpSpPr>
        <a:xfrm>
          <a:off x="10726365" y="729106"/>
          <a:ext cx="391380" cy="288406"/>
          <a:chOff x="10982325" y="757238"/>
          <a:chExt cx="400050" cy="295275"/>
        </a:xfrm>
      </xdr:grpSpPr>
      <xdr:sp macro="" textlink="">
        <xdr:nvSpPr>
          <xdr:cNvPr id="177" name="Freeform 45">
            <a:hlinkClick xmlns:r="http://schemas.openxmlformats.org/officeDocument/2006/relationships" r:id="rId9" tooltip="Show Month #9"/>
          </xdr:cNvPr>
          <xdr:cNvSpPr>
            <a:spLocks noEditPoints="1"/>
          </xdr:cNvSpPr>
        </xdr:nvSpPr>
        <xdr:spPr bwMode="auto">
          <a:xfrm>
            <a:off x="10982325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5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3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5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8" name="Freeform 46"/>
          <xdr:cNvSpPr>
            <a:spLocks/>
          </xdr:cNvSpPr>
        </xdr:nvSpPr>
        <xdr:spPr bwMode="auto">
          <a:xfrm>
            <a:off x="11068050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9" name="Freeform 47"/>
          <xdr:cNvSpPr>
            <a:spLocks/>
          </xdr:cNvSpPr>
        </xdr:nvSpPr>
        <xdr:spPr bwMode="auto">
          <a:xfrm>
            <a:off x="1125855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0" name="Freeform 48"/>
          <xdr:cNvSpPr>
            <a:spLocks noEditPoints="1"/>
          </xdr:cNvSpPr>
        </xdr:nvSpPr>
        <xdr:spPr bwMode="auto">
          <a:xfrm>
            <a:off x="11144250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2 w 98"/>
              <a:gd name="T29" fmla="*/ 69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0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2" y="56"/>
                </a:lnTo>
                <a:lnTo>
                  <a:pt x="16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2" y="69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0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1" name="Freeform 49"/>
          <xdr:cNvSpPr>
            <a:spLocks/>
          </xdr:cNvSpPr>
        </xdr:nvSpPr>
        <xdr:spPr bwMode="auto">
          <a:xfrm>
            <a:off x="11153775" y="938213"/>
            <a:ext cx="57150" cy="38100"/>
          </a:xfrm>
          <a:custGeom>
            <a:avLst/>
            <a:gdLst>
              <a:gd name="T0" fmla="*/ 33 w 65"/>
              <a:gd name="T1" fmla="*/ 0 h 48"/>
              <a:gd name="T2" fmla="*/ 45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6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4 w 65"/>
              <a:gd name="T35" fmla="*/ 39 h 48"/>
              <a:gd name="T36" fmla="*/ 57 w 65"/>
              <a:gd name="T37" fmla="*/ 37 h 48"/>
              <a:gd name="T38" fmla="*/ 58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7 w 65"/>
              <a:gd name="T47" fmla="*/ 46 h 48"/>
              <a:gd name="T48" fmla="*/ 48 w 65"/>
              <a:gd name="T49" fmla="*/ 48 h 48"/>
              <a:gd name="T50" fmla="*/ 42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3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8 w 65"/>
              <a:gd name="T75" fmla="*/ 35 h 48"/>
              <a:gd name="T76" fmla="*/ 9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1 w 65"/>
              <a:gd name="T111" fmla="*/ 1 h 48"/>
              <a:gd name="T112" fmla="*/ 33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3" y="0"/>
                </a:moveTo>
                <a:lnTo>
                  <a:pt x="45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6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4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7" y="46"/>
                </a:lnTo>
                <a:lnTo>
                  <a:pt x="48" y="48"/>
                </a:lnTo>
                <a:lnTo>
                  <a:pt x="42" y="48"/>
                </a:lnTo>
                <a:lnTo>
                  <a:pt x="39" y="46"/>
                </a:lnTo>
                <a:lnTo>
                  <a:pt x="36" y="43"/>
                </a:lnTo>
                <a:lnTo>
                  <a:pt x="33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528638</xdr:rowOff>
    </xdr:from>
    <xdr:to>
      <xdr:col>32</xdr:col>
      <xdr:colOff>600075</xdr:colOff>
      <xdr:row>3</xdr:row>
      <xdr:rowOff>52388</xdr:rowOff>
    </xdr:to>
    <xdr:grpSp>
      <xdr:nvGrpSpPr>
        <xdr:cNvPr id="182" name="Month 10" descr="Orange bear face" title="Month 10 navigation button">
          <a:hlinkClick xmlns:r="http://schemas.openxmlformats.org/officeDocument/2006/relationships" r:id="rId10" tooltip="Click to view Month 10"/>
        </xdr:cNvPr>
        <xdr:cNvGrpSpPr/>
      </xdr:nvGrpSpPr>
      <xdr:grpSpPr>
        <a:xfrm>
          <a:off x="11256429" y="729106"/>
          <a:ext cx="391668" cy="288406"/>
          <a:chOff x="11525250" y="757238"/>
          <a:chExt cx="400050" cy="295275"/>
        </a:xfrm>
      </xdr:grpSpPr>
      <xdr:sp macro="" textlink="">
        <xdr:nvSpPr>
          <xdr:cNvPr id="183" name="Freeform 50">
            <a:hlinkClick xmlns:r="http://schemas.openxmlformats.org/officeDocument/2006/relationships" r:id="rId10" tooltip="Show Month #10"/>
          </xdr:cNvPr>
          <xdr:cNvSpPr>
            <a:spLocks noEditPoints="1"/>
          </xdr:cNvSpPr>
        </xdr:nvSpPr>
        <xdr:spPr bwMode="auto">
          <a:xfrm>
            <a:off x="11525250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4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8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2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4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4" name="Freeform 51"/>
          <xdr:cNvSpPr>
            <a:spLocks/>
          </xdr:cNvSpPr>
        </xdr:nvSpPr>
        <xdr:spPr bwMode="auto">
          <a:xfrm>
            <a:off x="1161097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5" name="Freeform 52"/>
          <xdr:cNvSpPr>
            <a:spLocks/>
          </xdr:cNvSpPr>
        </xdr:nvSpPr>
        <xdr:spPr bwMode="auto">
          <a:xfrm>
            <a:off x="11801475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6" name="Freeform 53"/>
          <xdr:cNvSpPr>
            <a:spLocks noEditPoints="1"/>
          </xdr:cNvSpPr>
        </xdr:nvSpPr>
        <xdr:spPr bwMode="auto">
          <a:xfrm>
            <a:off x="11687175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7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6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7" name="Freeform 54"/>
          <xdr:cNvSpPr>
            <a:spLocks/>
          </xdr:cNvSpPr>
        </xdr:nvSpPr>
        <xdr:spPr bwMode="auto">
          <a:xfrm>
            <a:off x="11696700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0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0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528638</xdr:rowOff>
    </xdr:from>
    <xdr:to>
      <xdr:col>34</xdr:col>
      <xdr:colOff>285750</xdr:colOff>
      <xdr:row>3</xdr:row>
      <xdr:rowOff>52388</xdr:rowOff>
    </xdr:to>
    <xdr:grpSp>
      <xdr:nvGrpSpPr>
        <xdr:cNvPr id="188" name="Month 11" descr="Lime green bear face" title="Month 11 navigation button">
          <a:hlinkClick xmlns:r="http://schemas.openxmlformats.org/officeDocument/2006/relationships" r:id="rId11" tooltip="Click to view Month 11"/>
        </xdr:cNvPr>
        <xdr:cNvGrpSpPr/>
      </xdr:nvGrpSpPr>
      <xdr:grpSpPr>
        <a:xfrm>
          <a:off x="11788305" y="729106"/>
          <a:ext cx="390144" cy="288406"/>
          <a:chOff x="12068175" y="757238"/>
          <a:chExt cx="400050" cy="295275"/>
        </a:xfrm>
      </xdr:grpSpPr>
      <xdr:sp macro="" textlink="">
        <xdr:nvSpPr>
          <xdr:cNvPr id="189" name="Freeform 55">
            <a:hlinkClick xmlns:r="http://schemas.openxmlformats.org/officeDocument/2006/relationships" r:id="rId11" tooltip="Show Month #11"/>
          </xdr:cNvPr>
          <xdr:cNvSpPr>
            <a:spLocks noEditPoints="1"/>
          </xdr:cNvSpPr>
        </xdr:nvSpPr>
        <xdr:spPr bwMode="auto">
          <a:xfrm>
            <a:off x="120681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5 w 458"/>
              <a:gd name="T11" fmla="*/ 279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2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2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4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5" y="279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3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9"/>
                </a:lnTo>
                <a:lnTo>
                  <a:pt x="139" y="188"/>
                </a:lnTo>
                <a:lnTo>
                  <a:pt x="136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4"/>
                </a:lnTo>
                <a:lnTo>
                  <a:pt x="340" y="20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8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3"/>
                </a:lnTo>
                <a:lnTo>
                  <a:pt x="407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6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6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0" name="Freeform 56"/>
          <xdr:cNvSpPr>
            <a:spLocks/>
          </xdr:cNvSpPr>
        </xdr:nvSpPr>
        <xdr:spPr bwMode="auto">
          <a:xfrm>
            <a:off x="121539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1" name="Freeform 57"/>
          <xdr:cNvSpPr>
            <a:spLocks/>
          </xdr:cNvSpPr>
        </xdr:nvSpPr>
        <xdr:spPr bwMode="auto">
          <a:xfrm>
            <a:off x="123444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2" name="Freeform 58"/>
          <xdr:cNvSpPr>
            <a:spLocks noEditPoints="1"/>
          </xdr:cNvSpPr>
        </xdr:nvSpPr>
        <xdr:spPr bwMode="auto">
          <a:xfrm>
            <a:off x="122301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3" name="Freeform 59"/>
          <xdr:cNvSpPr>
            <a:spLocks/>
          </xdr:cNvSpPr>
        </xdr:nvSpPr>
        <xdr:spPr bwMode="auto">
          <a:xfrm>
            <a:off x="12239625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6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9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8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1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9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9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6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9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8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1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9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9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528638</xdr:rowOff>
    </xdr:from>
    <xdr:to>
      <xdr:col>35</xdr:col>
      <xdr:colOff>66675</xdr:colOff>
      <xdr:row>3</xdr:row>
      <xdr:rowOff>52388</xdr:rowOff>
    </xdr:to>
    <xdr:grpSp>
      <xdr:nvGrpSpPr>
        <xdr:cNvPr id="194" name="Month 12" descr="Pink bear face" title="Month 12 navigation button">
          <a:hlinkClick xmlns:r="http://schemas.openxmlformats.org/officeDocument/2006/relationships" r:id="rId12" tooltip="Click to view Month 12"/>
        </xdr:cNvPr>
        <xdr:cNvGrpSpPr/>
      </xdr:nvGrpSpPr>
      <xdr:grpSpPr>
        <a:xfrm>
          <a:off x="12318657" y="729106"/>
          <a:ext cx="391956" cy="288406"/>
          <a:chOff x="12611100" y="757238"/>
          <a:chExt cx="400050" cy="295275"/>
        </a:xfrm>
      </xdr:grpSpPr>
      <xdr:sp macro="" textlink="">
        <xdr:nvSpPr>
          <xdr:cNvPr id="195" name="Freeform 60">
            <a:hlinkClick xmlns:r="http://schemas.openxmlformats.org/officeDocument/2006/relationships" r:id="rId12" tooltip="Show Month #12"/>
          </xdr:cNvPr>
          <xdr:cNvSpPr>
            <a:spLocks noEditPoints="1"/>
          </xdr:cNvSpPr>
        </xdr:nvSpPr>
        <xdr:spPr bwMode="auto">
          <a:xfrm>
            <a:off x="12611100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9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3"/>
                </a:lnTo>
                <a:lnTo>
                  <a:pt x="408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6" name="Freeform 61"/>
          <xdr:cNvSpPr>
            <a:spLocks/>
          </xdr:cNvSpPr>
        </xdr:nvSpPr>
        <xdr:spPr bwMode="auto">
          <a:xfrm>
            <a:off x="126968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7" name="Freeform 62"/>
          <xdr:cNvSpPr>
            <a:spLocks/>
          </xdr:cNvSpPr>
        </xdr:nvSpPr>
        <xdr:spPr bwMode="auto">
          <a:xfrm>
            <a:off x="128873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8" name="Freeform 63"/>
          <xdr:cNvSpPr>
            <a:spLocks noEditPoints="1"/>
          </xdr:cNvSpPr>
        </xdr:nvSpPr>
        <xdr:spPr bwMode="auto">
          <a:xfrm>
            <a:off x="1277302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2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2" y="69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5" y="67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4"/>
                </a:lnTo>
                <a:lnTo>
                  <a:pt x="53" y="51"/>
                </a:lnTo>
                <a:lnTo>
                  <a:pt x="55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9" name="Freeform 64"/>
          <xdr:cNvSpPr>
            <a:spLocks/>
          </xdr:cNvSpPr>
        </xdr:nvSpPr>
        <xdr:spPr bwMode="auto">
          <a:xfrm>
            <a:off x="12782550" y="938213"/>
            <a:ext cx="57150" cy="38100"/>
          </a:xfrm>
          <a:custGeom>
            <a:avLst/>
            <a:gdLst>
              <a:gd name="T0" fmla="*/ 33 w 66"/>
              <a:gd name="T1" fmla="*/ 0 h 48"/>
              <a:gd name="T2" fmla="*/ 45 w 66"/>
              <a:gd name="T3" fmla="*/ 1 h 48"/>
              <a:gd name="T4" fmla="*/ 53 w 66"/>
              <a:gd name="T5" fmla="*/ 5 h 48"/>
              <a:gd name="T6" fmla="*/ 56 w 66"/>
              <a:gd name="T7" fmla="*/ 11 h 48"/>
              <a:gd name="T8" fmla="*/ 54 w 66"/>
              <a:gd name="T9" fmla="*/ 16 h 48"/>
              <a:gd name="T10" fmla="*/ 47 w 66"/>
              <a:gd name="T11" fmla="*/ 19 h 48"/>
              <a:gd name="T12" fmla="*/ 39 w 66"/>
              <a:gd name="T13" fmla="*/ 23 h 48"/>
              <a:gd name="T14" fmla="*/ 37 w 66"/>
              <a:gd name="T15" fmla="*/ 25 h 48"/>
              <a:gd name="T16" fmla="*/ 37 w 66"/>
              <a:gd name="T17" fmla="*/ 28 h 48"/>
              <a:gd name="T18" fmla="*/ 37 w 66"/>
              <a:gd name="T19" fmla="*/ 31 h 48"/>
              <a:gd name="T20" fmla="*/ 40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8 w 66"/>
              <a:gd name="T27" fmla="*/ 41 h 48"/>
              <a:gd name="T28" fmla="*/ 49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7 w 66"/>
              <a:gd name="T37" fmla="*/ 37 h 48"/>
              <a:gd name="T38" fmla="*/ 58 w 66"/>
              <a:gd name="T39" fmla="*/ 35 h 48"/>
              <a:gd name="T40" fmla="*/ 59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7 w 66"/>
              <a:gd name="T47" fmla="*/ 46 h 48"/>
              <a:gd name="T48" fmla="*/ 48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3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2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7 w 66"/>
              <a:gd name="T73" fmla="*/ 30 h 48"/>
              <a:gd name="T74" fmla="*/ 8 w 66"/>
              <a:gd name="T75" fmla="*/ 35 h 48"/>
              <a:gd name="T76" fmla="*/ 9 w 66"/>
              <a:gd name="T77" fmla="*/ 37 h 48"/>
              <a:gd name="T78" fmla="*/ 10 w 66"/>
              <a:gd name="T79" fmla="*/ 39 h 48"/>
              <a:gd name="T80" fmla="*/ 12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4 w 66"/>
              <a:gd name="T91" fmla="*/ 38 h 48"/>
              <a:gd name="T92" fmla="*/ 28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9 w 66"/>
              <a:gd name="T101" fmla="*/ 23 h 48"/>
              <a:gd name="T102" fmla="*/ 19 w 66"/>
              <a:gd name="T103" fmla="*/ 19 h 48"/>
              <a:gd name="T104" fmla="*/ 12 w 66"/>
              <a:gd name="T105" fmla="*/ 16 h 48"/>
              <a:gd name="T106" fmla="*/ 10 w 66"/>
              <a:gd name="T107" fmla="*/ 11 h 48"/>
              <a:gd name="T108" fmla="*/ 13 w 66"/>
              <a:gd name="T109" fmla="*/ 5 h 48"/>
              <a:gd name="T110" fmla="*/ 21 w 66"/>
              <a:gd name="T111" fmla="*/ 1 h 48"/>
              <a:gd name="T112" fmla="*/ 33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3" y="0"/>
                </a:moveTo>
                <a:lnTo>
                  <a:pt x="45" y="1"/>
                </a:lnTo>
                <a:lnTo>
                  <a:pt x="53" y="5"/>
                </a:lnTo>
                <a:lnTo>
                  <a:pt x="56" y="11"/>
                </a:lnTo>
                <a:lnTo>
                  <a:pt x="54" y="16"/>
                </a:lnTo>
                <a:lnTo>
                  <a:pt x="47" y="19"/>
                </a:lnTo>
                <a:lnTo>
                  <a:pt x="39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40" y="36"/>
                </a:lnTo>
                <a:lnTo>
                  <a:pt x="42" y="38"/>
                </a:lnTo>
                <a:lnTo>
                  <a:pt x="45" y="40"/>
                </a:lnTo>
                <a:lnTo>
                  <a:pt x="48" y="41"/>
                </a:lnTo>
                <a:lnTo>
                  <a:pt x="49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6" y="30"/>
                </a:lnTo>
                <a:lnTo>
                  <a:pt x="64" y="40"/>
                </a:lnTo>
                <a:lnTo>
                  <a:pt x="57" y="46"/>
                </a:lnTo>
                <a:lnTo>
                  <a:pt x="48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3" y="39"/>
                </a:lnTo>
                <a:lnTo>
                  <a:pt x="30" y="43"/>
                </a:lnTo>
                <a:lnTo>
                  <a:pt x="27" y="46"/>
                </a:lnTo>
                <a:lnTo>
                  <a:pt x="22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7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4" y="38"/>
                </a:lnTo>
                <a:lnTo>
                  <a:pt x="28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9" y="23"/>
                </a:lnTo>
                <a:lnTo>
                  <a:pt x="19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381000</xdr:colOff>
      <xdr:row>1</xdr:row>
      <xdr:rowOff>71438</xdr:rowOff>
    </xdr:from>
    <xdr:to>
      <xdr:col>28</xdr:col>
      <xdr:colOff>19050</xdr:colOff>
      <xdr:row>1</xdr:row>
      <xdr:rowOff>366713</xdr:rowOff>
    </xdr:to>
    <xdr:grpSp>
      <xdr:nvGrpSpPr>
        <xdr:cNvPr id="128" name="Month 1" descr="Lime green bear face" title="Month 1 navigation button">
          <a:hlinkClick xmlns:r="http://schemas.openxmlformats.org/officeDocument/2006/relationships" r:id="rId1" tooltip="Click to view Month 1"/>
        </xdr:cNvPr>
        <xdr:cNvGrpSpPr/>
      </xdr:nvGrpSpPr>
      <xdr:grpSpPr>
        <a:xfrm>
          <a:off x="9664137" y="284098"/>
          <a:ext cx="391956" cy="286512"/>
          <a:chOff x="9896475" y="300038"/>
          <a:chExt cx="400050" cy="295275"/>
        </a:xfrm>
      </xdr:grpSpPr>
      <xdr:sp macro="" textlink="">
        <xdr:nvSpPr>
          <xdr:cNvPr id="129" name="Freeform 5" descr="&quot;&quot;" title="Month 1 navigation">
            <a:hlinkClick xmlns:r="http://schemas.openxmlformats.org/officeDocument/2006/relationships" r:id="rId1" tooltip="Show Month #1"/>
          </xdr:cNvPr>
          <xdr:cNvSpPr>
            <a:spLocks noEditPoints="1"/>
          </xdr:cNvSpPr>
        </xdr:nvSpPr>
        <xdr:spPr bwMode="auto">
          <a:xfrm>
            <a:off x="98964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19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7" y="185"/>
                </a:lnTo>
                <a:lnTo>
                  <a:pt x="404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7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0" name="Freeform 6"/>
          <xdr:cNvSpPr>
            <a:spLocks/>
          </xdr:cNvSpPr>
        </xdr:nvSpPr>
        <xdr:spPr bwMode="auto">
          <a:xfrm>
            <a:off x="99822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1" name="Freeform 7"/>
          <xdr:cNvSpPr>
            <a:spLocks/>
          </xdr:cNvSpPr>
        </xdr:nvSpPr>
        <xdr:spPr bwMode="auto">
          <a:xfrm>
            <a:off x="101727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2" name="Freeform 8"/>
          <xdr:cNvSpPr>
            <a:spLocks noEditPoints="1"/>
          </xdr:cNvSpPr>
        </xdr:nvSpPr>
        <xdr:spPr bwMode="auto">
          <a:xfrm>
            <a:off x="1004887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3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3" y="60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3" name="Freeform 9"/>
          <xdr:cNvSpPr>
            <a:spLocks/>
          </xdr:cNvSpPr>
        </xdr:nvSpPr>
        <xdr:spPr bwMode="auto">
          <a:xfrm>
            <a:off x="10067925" y="481013"/>
            <a:ext cx="57150" cy="38100"/>
          </a:xfrm>
          <a:custGeom>
            <a:avLst/>
            <a:gdLst>
              <a:gd name="T0" fmla="*/ 34 w 67"/>
              <a:gd name="T1" fmla="*/ 0 h 49"/>
              <a:gd name="T2" fmla="*/ 46 w 67"/>
              <a:gd name="T3" fmla="*/ 2 h 49"/>
              <a:gd name="T4" fmla="*/ 54 w 67"/>
              <a:gd name="T5" fmla="*/ 6 h 49"/>
              <a:gd name="T6" fmla="*/ 57 w 67"/>
              <a:gd name="T7" fmla="*/ 12 h 49"/>
              <a:gd name="T8" fmla="*/ 55 w 67"/>
              <a:gd name="T9" fmla="*/ 17 h 49"/>
              <a:gd name="T10" fmla="*/ 48 w 67"/>
              <a:gd name="T11" fmla="*/ 20 h 49"/>
              <a:gd name="T12" fmla="*/ 38 w 67"/>
              <a:gd name="T13" fmla="*/ 23 h 49"/>
              <a:gd name="T14" fmla="*/ 38 w 67"/>
              <a:gd name="T15" fmla="*/ 26 h 49"/>
              <a:gd name="T16" fmla="*/ 37 w 67"/>
              <a:gd name="T17" fmla="*/ 28 h 49"/>
              <a:gd name="T18" fmla="*/ 38 w 67"/>
              <a:gd name="T19" fmla="*/ 32 h 49"/>
              <a:gd name="T20" fmla="*/ 39 w 67"/>
              <a:gd name="T21" fmla="*/ 37 h 49"/>
              <a:gd name="T22" fmla="*/ 43 w 67"/>
              <a:gd name="T23" fmla="*/ 39 h 49"/>
              <a:gd name="T24" fmla="*/ 45 w 67"/>
              <a:gd name="T25" fmla="*/ 41 h 49"/>
              <a:gd name="T26" fmla="*/ 49 w 67"/>
              <a:gd name="T27" fmla="*/ 42 h 49"/>
              <a:gd name="T28" fmla="*/ 50 w 67"/>
              <a:gd name="T29" fmla="*/ 41 h 49"/>
              <a:gd name="T30" fmla="*/ 52 w 67"/>
              <a:gd name="T31" fmla="*/ 41 h 49"/>
              <a:gd name="T32" fmla="*/ 54 w 67"/>
              <a:gd name="T33" fmla="*/ 41 h 49"/>
              <a:gd name="T34" fmla="*/ 56 w 67"/>
              <a:gd name="T35" fmla="*/ 39 h 49"/>
              <a:gd name="T36" fmla="*/ 58 w 67"/>
              <a:gd name="T37" fmla="*/ 38 h 49"/>
              <a:gd name="T38" fmla="*/ 59 w 67"/>
              <a:gd name="T39" fmla="*/ 35 h 49"/>
              <a:gd name="T40" fmla="*/ 60 w 67"/>
              <a:gd name="T41" fmla="*/ 31 h 49"/>
              <a:gd name="T42" fmla="*/ 67 w 67"/>
              <a:gd name="T43" fmla="*/ 31 h 49"/>
              <a:gd name="T44" fmla="*/ 64 w 67"/>
              <a:gd name="T45" fmla="*/ 41 h 49"/>
              <a:gd name="T46" fmla="*/ 58 w 67"/>
              <a:gd name="T47" fmla="*/ 47 h 49"/>
              <a:gd name="T48" fmla="*/ 49 w 67"/>
              <a:gd name="T49" fmla="*/ 49 h 49"/>
              <a:gd name="T50" fmla="*/ 44 w 67"/>
              <a:gd name="T51" fmla="*/ 49 h 49"/>
              <a:gd name="T52" fmla="*/ 40 w 67"/>
              <a:gd name="T53" fmla="*/ 47 h 49"/>
              <a:gd name="T54" fmla="*/ 36 w 67"/>
              <a:gd name="T55" fmla="*/ 43 h 49"/>
              <a:gd name="T56" fmla="*/ 34 w 67"/>
              <a:gd name="T57" fmla="*/ 40 h 49"/>
              <a:gd name="T58" fmla="*/ 31 w 67"/>
              <a:gd name="T59" fmla="*/ 43 h 49"/>
              <a:gd name="T60" fmla="*/ 27 w 67"/>
              <a:gd name="T61" fmla="*/ 47 h 49"/>
              <a:gd name="T62" fmla="*/ 23 w 67"/>
              <a:gd name="T63" fmla="*/ 49 h 49"/>
              <a:gd name="T64" fmla="*/ 19 w 67"/>
              <a:gd name="T65" fmla="*/ 49 h 49"/>
              <a:gd name="T66" fmla="*/ 9 w 67"/>
              <a:gd name="T67" fmla="*/ 47 h 49"/>
              <a:gd name="T68" fmla="*/ 3 w 67"/>
              <a:gd name="T69" fmla="*/ 41 h 49"/>
              <a:gd name="T70" fmla="*/ 0 w 67"/>
              <a:gd name="T71" fmla="*/ 31 h 49"/>
              <a:gd name="T72" fmla="*/ 8 w 67"/>
              <a:gd name="T73" fmla="*/ 31 h 49"/>
              <a:gd name="T74" fmla="*/ 8 w 67"/>
              <a:gd name="T75" fmla="*/ 35 h 49"/>
              <a:gd name="T76" fmla="*/ 10 w 67"/>
              <a:gd name="T77" fmla="*/ 38 h 49"/>
              <a:gd name="T78" fmla="*/ 11 w 67"/>
              <a:gd name="T79" fmla="*/ 39 h 49"/>
              <a:gd name="T80" fmla="*/ 13 w 67"/>
              <a:gd name="T81" fmla="*/ 41 h 49"/>
              <a:gd name="T82" fmla="*/ 15 w 67"/>
              <a:gd name="T83" fmla="*/ 41 h 49"/>
              <a:gd name="T84" fmla="*/ 18 w 67"/>
              <a:gd name="T85" fmla="*/ 41 h 49"/>
              <a:gd name="T86" fmla="*/ 19 w 67"/>
              <a:gd name="T87" fmla="*/ 42 h 49"/>
              <a:gd name="T88" fmla="*/ 22 w 67"/>
              <a:gd name="T89" fmla="*/ 41 h 49"/>
              <a:gd name="T90" fmla="*/ 25 w 67"/>
              <a:gd name="T91" fmla="*/ 39 h 49"/>
              <a:gd name="T92" fmla="*/ 27 w 67"/>
              <a:gd name="T93" fmla="*/ 37 h 49"/>
              <a:gd name="T94" fmla="*/ 30 w 67"/>
              <a:gd name="T95" fmla="*/ 32 h 49"/>
              <a:gd name="T96" fmla="*/ 30 w 67"/>
              <a:gd name="T97" fmla="*/ 28 h 49"/>
              <a:gd name="T98" fmla="*/ 30 w 67"/>
              <a:gd name="T99" fmla="*/ 26 h 49"/>
              <a:gd name="T100" fmla="*/ 28 w 67"/>
              <a:gd name="T101" fmla="*/ 23 h 49"/>
              <a:gd name="T102" fmla="*/ 20 w 67"/>
              <a:gd name="T103" fmla="*/ 20 h 49"/>
              <a:gd name="T104" fmla="*/ 13 w 67"/>
              <a:gd name="T105" fmla="*/ 17 h 49"/>
              <a:gd name="T106" fmla="*/ 11 w 67"/>
              <a:gd name="T107" fmla="*/ 12 h 49"/>
              <a:gd name="T108" fmla="*/ 14 w 67"/>
              <a:gd name="T109" fmla="*/ 6 h 49"/>
              <a:gd name="T110" fmla="*/ 22 w 67"/>
              <a:gd name="T111" fmla="*/ 2 h 49"/>
              <a:gd name="T112" fmla="*/ 34 w 67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9">
                <a:moveTo>
                  <a:pt x="34" y="0"/>
                </a:moveTo>
                <a:lnTo>
                  <a:pt x="46" y="2"/>
                </a:lnTo>
                <a:lnTo>
                  <a:pt x="54" y="6"/>
                </a:lnTo>
                <a:lnTo>
                  <a:pt x="57" y="12"/>
                </a:lnTo>
                <a:lnTo>
                  <a:pt x="55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3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7" y="31"/>
                </a:lnTo>
                <a:lnTo>
                  <a:pt x="64" y="41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1" y="43"/>
                </a:lnTo>
                <a:lnTo>
                  <a:pt x="27" y="47"/>
                </a:lnTo>
                <a:lnTo>
                  <a:pt x="23" y="49"/>
                </a:lnTo>
                <a:lnTo>
                  <a:pt x="19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8" y="31"/>
                </a:lnTo>
                <a:lnTo>
                  <a:pt x="8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8" y="41"/>
                </a:lnTo>
                <a:lnTo>
                  <a:pt x="19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30" y="32"/>
                </a:lnTo>
                <a:lnTo>
                  <a:pt x="30" y="28"/>
                </a:lnTo>
                <a:lnTo>
                  <a:pt x="30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71438</xdr:rowOff>
    </xdr:from>
    <xdr:to>
      <xdr:col>29</xdr:col>
      <xdr:colOff>466725</xdr:colOff>
      <xdr:row>1</xdr:row>
      <xdr:rowOff>366713</xdr:rowOff>
    </xdr:to>
    <xdr:grpSp>
      <xdr:nvGrpSpPr>
        <xdr:cNvPr id="134" name="Month 2" descr="Orange bear face" title="Month 2 navigation button">
          <a:hlinkClick xmlns:r="http://schemas.openxmlformats.org/officeDocument/2006/relationships" r:id="rId2" tooltip="Click to view Month 2"/>
        </xdr:cNvPr>
        <xdr:cNvGrpSpPr/>
      </xdr:nvGrpSpPr>
      <xdr:grpSpPr>
        <a:xfrm>
          <a:off x="10196013" y="284098"/>
          <a:ext cx="390144" cy="286512"/>
          <a:chOff x="10439400" y="300038"/>
          <a:chExt cx="400050" cy="295275"/>
        </a:xfrm>
      </xdr:grpSpPr>
      <xdr:sp macro="" textlink="">
        <xdr:nvSpPr>
          <xdr:cNvPr id="135" name="Freeform 10">
            <a:hlinkClick xmlns:r="http://schemas.openxmlformats.org/officeDocument/2006/relationships" r:id="rId2" tooltip="Show Month #2"/>
          </xdr:cNvPr>
          <xdr:cNvSpPr>
            <a:spLocks noEditPoints="1"/>
          </xdr:cNvSpPr>
        </xdr:nvSpPr>
        <xdr:spPr bwMode="auto">
          <a:xfrm>
            <a:off x="10439400" y="3000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6 h 345"/>
              <a:gd name="T24" fmla="*/ 322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7 h 345"/>
              <a:gd name="T44" fmla="*/ 127 w 458"/>
              <a:gd name="T45" fmla="*/ 169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3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6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6" name="Freeform 11"/>
          <xdr:cNvSpPr>
            <a:spLocks/>
          </xdr:cNvSpPr>
        </xdr:nvSpPr>
        <xdr:spPr bwMode="auto">
          <a:xfrm>
            <a:off x="105251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7" name="Freeform 12"/>
          <xdr:cNvSpPr>
            <a:spLocks/>
          </xdr:cNvSpPr>
        </xdr:nvSpPr>
        <xdr:spPr bwMode="auto">
          <a:xfrm>
            <a:off x="107156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8" name="Freeform 13"/>
          <xdr:cNvSpPr>
            <a:spLocks noEditPoints="1"/>
          </xdr:cNvSpPr>
        </xdr:nvSpPr>
        <xdr:spPr bwMode="auto">
          <a:xfrm>
            <a:off x="105918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5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9" name="Freeform 14"/>
          <xdr:cNvSpPr>
            <a:spLocks/>
          </xdr:cNvSpPr>
        </xdr:nvSpPr>
        <xdr:spPr bwMode="auto">
          <a:xfrm>
            <a:off x="10610850" y="481013"/>
            <a:ext cx="57150" cy="38100"/>
          </a:xfrm>
          <a:custGeom>
            <a:avLst/>
            <a:gdLst>
              <a:gd name="T0" fmla="*/ 34 w 66"/>
              <a:gd name="T1" fmla="*/ 0 h 49"/>
              <a:gd name="T2" fmla="*/ 46 w 66"/>
              <a:gd name="T3" fmla="*/ 2 h 49"/>
              <a:gd name="T4" fmla="*/ 53 w 66"/>
              <a:gd name="T5" fmla="*/ 6 h 49"/>
              <a:gd name="T6" fmla="*/ 57 w 66"/>
              <a:gd name="T7" fmla="*/ 12 h 49"/>
              <a:gd name="T8" fmla="*/ 54 w 66"/>
              <a:gd name="T9" fmla="*/ 17 h 49"/>
              <a:gd name="T10" fmla="*/ 48 w 66"/>
              <a:gd name="T11" fmla="*/ 20 h 49"/>
              <a:gd name="T12" fmla="*/ 38 w 66"/>
              <a:gd name="T13" fmla="*/ 23 h 49"/>
              <a:gd name="T14" fmla="*/ 38 w 66"/>
              <a:gd name="T15" fmla="*/ 26 h 49"/>
              <a:gd name="T16" fmla="*/ 37 w 66"/>
              <a:gd name="T17" fmla="*/ 28 h 49"/>
              <a:gd name="T18" fmla="*/ 38 w 66"/>
              <a:gd name="T19" fmla="*/ 32 h 49"/>
              <a:gd name="T20" fmla="*/ 39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9 w 66"/>
              <a:gd name="T27" fmla="*/ 42 h 49"/>
              <a:gd name="T28" fmla="*/ 50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8 w 66"/>
              <a:gd name="T37" fmla="*/ 38 h 49"/>
              <a:gd name="T38" fmla="*/ 59 w 66"/>
              <a:gd name="T39" fmla="*/ 35 h 49"/>
              <a:gd name="T40" fmla="*/ 60 w 66"/>
              <a:gd name="T41" fmla="*/ 31 h 49"/>
              <a:gd name="T42" fmla="*/ 66 w 66"/>
              <a:gd name="T43" fmla="*/ 31 h 49"/>
              <a:gd name="T44" fmla="*/ 64 w 66"/>
              <a:gd name="T45" fmla="*/ 40 h 49"/>
              <a:gd name="T46" fmla="*/ 58 w 66"/>
              <a:gd name="T47" fmla="*/ 47 h 49"/>
              <a:gd name="T48" fmla="*/ 49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4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3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0 h 49"/>
              <a:gd name="T70" fmla="*/ 0 w 66"/>
              <a:gd name="T71" fmla="*/ 31 h 49"/>
              <a:gd name="T72" fmla="*/ 8 w 66"/>
              <a:gd name="T73" fmla="*/ 31 h 49"/>
              <a:gd name="T74" fmla="*/ 9 w 66"/>
              <a:gd name="T75" fmla="*/ 35 h 49"/>
              <a:gd name="T76" fmla="*/ 10 w 66"/>
              <a:gd name="T77" fmla="*/ 38 h 49"/>
              <a:gd name="T78" fmla="*/ 11 w 66"/>
              <a:gd name="T79" fmla="*/ 39 h 49"/>
              <a:gd name="T80" fmla="*/ 13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5 w 66"/>
              <a:gd name="T91" fmla="*/ 39 h 49"/>
              <a:gd name="T92" fmla="*/ 27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8 w 66"/>
              <a:gd name="T101" fmla="*/ 23 h 49"/>
              <a:gd name="T102" fmla="*/ 20 w 66"/>
              <a:gd name="T103" fmla="*/ 20 h 49"/>
              <a:gd name="T104" fmla="*/ 13 w 66"/>
              <a:gd name="T105" fmla="*/ 17 h 49"/>
              <a:gd name="T106" fmla="*/ 11 w 66"/>
              <a:gd name="T107" fmla="*/ 12 h 49"/>
              <a:gd name="T108" fmla="*/ 14 w 66"/>
              <a:gd name="T109" fmla="*/ 6 h 49"/>
              <a:gd name="T110" fmla="*/ 22 w 66"/>
              <a:gd name="T111" fmla="*/ 2 h 49"/>
              <a:gd name="T112" fmla="*/ 34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4" y="0"/>
                </a:moveTo>
                <a:lnTo>
                  <a:pt x="46" y="2"/>
                </a:lnTo>
                <a:lnTo>
                  <a:pt x="53" y="6"/>
                </a:lnTo>
                <a:lnTo>
                  <a:pt x="57" y="12"/>
                </a:lnTo>
                <a:lnTo>
                  <a:pt x="54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2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6" y="31"/>
                </a:lnTo>
                <a:lnTo>
                  <a:pt x="64" y="40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0" y="43"/>
                </a:lnTo>
                <a:lnTo>
                  <a:pt x="27" y="47"/>
                </a:lnTo>
                <a:lnTo>
                  <a:pt x="23" y="49"/>
                </a:lnTo>
                <a:lnTo>
                  <a:pt x="18" y="49"/>
                </a:lnTo>
                <a:lnTo>
                  <a:pt x="9" y="47"/>
                </a:lnTo>
                <a:lnTo>
                  <a:pt x="3" y="40"/>
                </a:lnTo>
                <a:lnTo>
                  <a:pt x="0" y="31"/>
                </a:lnTo>
                <a:lnTo>
                  <a:pt x="8" y="31"/>
                </a:lnTo>
                <a:lnTo>
                  <a:pt x="9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71438</xdr:rowOff>
    </xdr:from>
    <xdr:to>
      <xdr:col>32</xdr:col>
      <xdr:colOff>57150</xdr:colOff>
      <xdr:row>1</xdr:row>
      <xdr:rowOff>366713</xdr:rowOff>
    </xdr:to>
    <xdr:grpSp>
      <xdr:nvGrpSpPr>
        <xdr:cNvPr id="140" name="Month 3" descr="Pink bear face" title="Month 3 navigation button">
          <a:hlinkClick xmlns:r="http://schemas.openxmlformats.org/officeDocument/2006/relationships" r:id="rId3" tooltip="Click to view Month 3"/>
        </xdr:cNvPr>
        <xdr:cNvGrpSpPr/>
      </xdr:nvGrpSpPr>
      <xdr:grpSpPr>
        <a:xfrm>
          <a:off x="10726365" y="284098"/>
          <a:ext cx="391380" cy="286512"/>
          <a:chOff x="10982325" y="300038"/>
          <a:chExt cx="400050" cy="295275"/>
        </a:xfrm>
      </xdr:grpSpPr>
      <xdr:sp macro="" textlink="">
        <xdr:nvSpPr>
          <xdr:cNvPr id="141" name="Freeform 15">
            <a:hlinkClick xmlns:r="http://schemas.openxmlformats.org/officeDocument/2006/relationships" r:id="rId3" tooltip="Show Month #3"/>
          </xdr:cNvPr>
          <xdr:cNvSpPr>
            <a:spLocks noEditPoints="1"/>
          </xdr:cNvSpPr>
        </xdr:nvSpPr>
        <xdr:spPr bwMode="auto">
          <a:xfrm>
            <a:off x="10982325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5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3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2" name="Freeform 16"/>
          <xdr:cNvSpPr>
            <a:spLocks/>
          </xdr:cNvSpPr>
        </xdr:nvSpPr>
        <xdr:spPr bwMode="auto">
          <a:xfrm>
            <a:off x="11068050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3" name="Freeform 17"/>
          <xdr:cNvSpPr>
            <a:spLocks/>
          </xdr:cNvSpPr>
        </xdr:nvSpPr>
        <xdr:spPr bwMode="auto">
          <a:xfrm>
            <a:off x="1125855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4" name="Freeform 18"/>
          <xdr:cNvSpPr>
            <a:spLocks noEditPoints="1"/>
          </xdr:cNvSpPr>
        </xdr:nvSpPr>
        <xdr:spPr bwMode="auto">
          <a:xfrm>
            <a:off x="11144250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2 w 98"/>
              <a:gd name="T29" fmla="*/ 68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0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2" y="56"/>
                </a:lnTo>
                <a:lnTo>
                  <a:pt x="16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2" y="68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0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5" name="Freeform 19"/>
          <xdr:cNvSpPr>
            <a:spLocks/>
          </xdr:cNvSpPr>
        </xdr:nvSpPr>
        <xdr:spPr bwMode="auto">
          <a:xfrm>
            <a:off x="11153775" y="481013"/>
            <a:ext cx="57150" cy="38100"/>
          </a:xfrm>
          <a:custGeom>
            <a:avLst/>
            <a:gdLst>
              <a:gd name="T0" fmla="*/ 33 w 65"/>
              <a:gd name="T1" fmla="*/ 0 h 49"/>
              <a:gd name="T2" fmla="*/ 45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6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4 w 65"/>
              <a:gd name="T35" fmla="*/ 39 h 49"/>
              <a:gd name="T36" fmla="*/ 57 w 65"/>
              <a:gd name="T37" fmla="*/ 38 h 49"/>
              <a:gd name="T38" fmla="*/ 58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7 w 65"/>
              <a:gd name="T47" fmla="*/ 47 h 49"/>
              <a:gd name="T48" fmla="*/ 48 w 65"/>
              <a:gd name="T49" fmla="*/ 49 h 49"/>
              <a:gd name="T50" fmla="*/ 42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3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8 w 65"/>
              <a:gd name="T75" fmla="*/ 35 h 49"/>
              <a:gd name="T76" fmla="*/ 9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1 w 65"/>
              <a:gd name="T111" fmla="*/ 2 h 49"/>
              <a:gd name="T112" fmla="*/ 33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3" y="0"/>
                </a:moveTo>
                <a:lnTo>
                  <a:pt x="45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6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4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7" y="47"/>
                </a:lnTo>
                <a:lnTo>
                  <a:pt x="48" y="49"/>
                </a:lnTo>
                <a:lnTo>
                  <a:pt x="42" y="49"/>
                </a:lnTo>
                <a:lnTo>
                  <a:pt x="39" y="47"/>
                </a:lnTo>
                <a:lnTo>
                  <a:pt x="36" y="43"/>
                </a:lnTo>
                <a:lnTo>
                  <a:pt x="33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71438</xdr:rowOff>
    </xdr:from>
    <xdr:to>
      <xdr:col>32</xdr:col>
      <xdr:colOff>600075</xdr:colOff>
      <xdr:row>1</xdr:row>
      <xdr:rowOff>366713</xdr:rowOff>
    </xdr:to>
    <xdr:grpSp>
      <xdr:nvGrpSpPr>
        <xdr:cNvPr id="146" name="Month 4" descr="Red bear face" title="Month 4 navigation button">
          <a:hlinkClick xmlns:r="http://schemas.openxmlformats.org/officeDocument/2006/relationships" r:id="rId4" tooltip="Click to view Month 4"/>
        </xdr:cNvPr>
        <xdr:cNvGrpSpPr/>
      </xdr:nvGrpSpPr>
      <xdr:grpSpPr>
        <a:xfrm>
          <a:off x="11256429" y="284098"/>
          <a:ext cx="391668" cy="286512"/>
          <a:chOff x="11525250" y="300038"/>
          <a:chExt cx="400050" cy="295275"/>
        </a:xfrm>
      </xdr:grpSpPr>
      <xdr:sp macro="" textlink="">
        <xdr:nvSpPr>
          <xdr:cNvPr id="147" name="Freeform 20">
            <a:hlinkClick xmlns:r="http://schemas.openxmlformats.org/officeDocument/2006/relationships" r:id="rId4" tooltip="Show Month #4"/>
          </xdr:cNvPr>
          <xdr:cNvSpPr>
            <a:spLocks noEditPoints="1"/>
          </xdr:cNvSpPr>
        </xdr:nvSpPr>
        <xdr:spPr bwMode="auto">
          <a:xfrm>
            <a:off x="11525250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4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8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2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4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" name="Freeform 21"/>
          <xdr:cNvSpPr>
            <a:spLocks/>
          </xdr:cNvSpPr>
        </xdr:nvSpPr>
        <xdr:spPr bwMode="auto">
          <a:xfrm>
            <a:off x="1161097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" name="Freeform 22"/>
          <xdr:cNvSpPr>
            <a:spLocks/>
          </xdr:cNvSpPr>
        </xdr:nvSpPr>
        <xdr:spPr bwMode="auto">
          <a:xfrm>
            <a:off x="11801475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" name="Freeform 23"/>
          <xdr:cNvSpPr>
            <a:spLocks noEditPoints="1"/>
          </xdr:cNvSpPr>
        </xdr:nvSpPr>
        <xdr:spPr bwMode="auto">
          <a:xfrm>
            <a:off x="11687175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7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5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5"/>
                </a:lnTo>
                <a:lnTo>
                  <a:pt x="82" y="56"/>
                </a:lnTo>
                <a:lnTo>
                  <a:pt x="76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1" name="Freeform 24"/>
          <xdr:cNvSpPr>
            <a:spLocks/>
          </xdr:cNvSpPr>
        </xdr:nvSpPr>
        <xdr:spPr bwMode="auto">
          <a:xfrm>
            <a:off x="11696700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0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0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71438</xdr:rowOff>
    </xdr:from>
    <xdr:to>
      <xdr:col>34</xdr:col>
      <xdr:colOff>285750</xdr:colOff>
      <xdr:row>1</xdr:row>
      <xdr:rowOff>366713</xdr:rowOff>
    </xdr:to>
    <xdr:grpSp>
      <xdr:nvGrpSpPr>
        <xdr:cNvPr id="152" name="Month 5" descr="Blue bear face" title="Month 5 navigation button">
          <a:hlinkClick xmlns:r="http://schemas.openxmlformats.org/officeDocument/2006/relationships" r:id="rId5" tooltip="Click to view Month 5"/>
        </xdr:cNvPr>
        <xdr:cNvGrpSpPr/>
      </xdr:nvGrpSpPr>
      <xdr:grpSpPr>
        <a:xfrm>
          <a:off x="11788305" y="284098"/>
          <a:ext cx="390144" cy="286512"/>
          <a:chOff x="12068175" y="300038"/>
          <a:chExt cx="400050" cy="295275"/>
        </a:xfrm>
      </xdr:grpSpPr>
      <xdr:sp macro="" textlink="">
        <xdr:nvSpPr>
          <xdr:cNvPr id="153" name="Freeform 25">
            <a:hlinkClick xmlns:r="http://schemas.openxmlformats.org/officeDocument/2006/relationships" r:id="rId5" tooltip="Show Month #5"/>
          </xdr:cNvPr>
          <xdr:cNvSpPr>
            <a:spLocks noEditPoints="1"/>
          </xdr:cNvSpPr>
        </xdr:nvSpPr>
        <xdr:spPr bwMode="auto">
          <a:xfrm>
            <a:off x="120681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5 w 458"/>
              <a:gd name="T11" fmla="*/ 277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2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2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3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5" y="277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2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8"/>
                </a:lnTo>
                <a:lnTo>
                  <a:pt x="139" y="187"/>
                </a:lnTo>
                <a:lnTo>
                  <a:pt x="136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3"/>
                </a:lnTo>
                <a:lnTo>
                  <a:pt x="340" y="19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7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2"/>
                </a:lnTo>
                <a:lnTo>
                  <a:pt x="407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6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6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4" name="Freeform 26"/>
          <xdr:cNvSpPr>
            <a:spLocks/>
          </xdr:cNvSpPr>
        </xdr:nvSpPr>
        <xdr:spPr bwMode="auto">
          <a:xfrm>
            <a:off x="121539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5" name="Freeform 27"/>
          <xdr:cNvSpPr>
            <a:spLocks/>
          </xdr:cNvSpPr>
        </xdr:nvSpPr>
        <xdr:spPr bwMode="auto">
          <a:xfrm>
            <a:off x="123444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6" name="Freeform 28"/>
          <xdr:cNvSpPr>
            <a:spLocks noEditPoints="1"/>
          </xdr:cNvSpPr>
        </xdr:nvSpPr>
        <xdr:spPr bwMode="auto">
          <a:xfrm>
            <a:off x="122301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" name="Freeform 29"/>
          <xdr:cNvSpPr>
            <a:spLocks/>
          </xdr:cNvSpPr>
        </xdr:nvSpPr>
        <xdr:spPr bwMode="auto">
          <a:xfrm>
            <a:off x="12239625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6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9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8 w 65"/>
              <a:gd name="T41" fmla="*/ 31 h 49"/>
              <a:gd name="T42" fmla="*/ 65 w 65"/>
              <a:gd name="T43" fmla="*/ 31 h 49"/>
              <a:gd name="T44" fmla="*/ 63 w 65"/>
              <a:gd name="T45" fmla="*/ 41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1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1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9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9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6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9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8" y="31"/>
                </a:lnTo>
                <a:lnTo>
                  <a:pt x="65" y="31"/>
                </a:lnTo>
                <a:lnTo>
                  <a:pt x="63" y="41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1" y="49"/>
                </a:lnTo>
                <a:lnTo>
                  <a:pt x="17" y="49"/>
                </a:lnTo>
                <a:lnTo>
                  <a:pt x="8" y="47"/>
                </a:lnTo>
                <a:lnTo>
                  <a:pt x="2" y="41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9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9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71438</xdr:rowOff>
    </xdr:from>
    <xdr:to>
      <xdr:col>35</xdr:col>
      <xdr:colOff>66675</xdr:colOff>
      <xdr:row>1</xdr:row>
      <xdr:rowOff>366713</xdr:rowOff>
    </xdr:to>
    <xdr:grpSp>
      <xdr:nvGrpSpPr>
        <xdr:cNvPr id="158" name="Month 6" descr="Green bear face" title="Month 6 navigation button">
          <a:hlinkClick xmlns:r="http://schemas.openxmlformats.org/officeDocument/2006/relationships" r:id="rId6" tooltip="Click to view Month 6"/>
        </xdr:cNvPr>
        <xdr:cNvGrpSpPr/>
      </xdr:nvGrpSpPr>
      <xdr:grpSpPr>
        <a:xfrm>
          <a:off x="12318657" y="284098"/>
          <a:ext cx="391956" cy="286512"/>
          <a:chOff x="12611100" y="300038"/>
          <a:chExt cx="400050" cy="295275"/>
        </a:xfrm>
      </xdr:grpSpPr>
      <xdr:sp macro="" textlink="">
        <xdr:nvSpPr>
          <xdr:cNvPr id="159" name="Freeform 30">
            <a:hlinkClick xmlns:r="http://schemas.openxmlformats.org/officeDocument/2006/relationships" r:id="rId6" tooltip="Show Month #6"/>
          </xdr:cNvPr>
          <xdr:cNvSpPr>
            <a:spLocks noEditPoints="1"/>
          </xdr:cNvSpPr>
        </xdr:nvSpPr>
        <xdr:spPr bwMode="auto">
          <a:xfrm>
            <a:off x="12611100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9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2"/>
                </a:lnTo>
                <a:lnTo>
                  <a:pt x="408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" name="Freeform 31"/>
          <xdr:cNvSpPr>
            <a:spLocks/>
          </xdr:cNvSpPr>
        </xdr:nvSpPr>
        <xdr:spPr bwMode="auto">
          <a:xfrm>
            <a:off x="126968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" name="Freeform 32"/>
          <xdr:cNvSpPr>
            <a:spLocks/>
          </xdr:cNvSpPr>
        </xdr:nvSpPr>
        <xdr:spPr bwMode="auto">
          <a:xfrm>
            <a:off x="128873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2" name="Freeform 33"/>
          <xdr:cNvSpPr>
            <a:spLocks noEditPoints="1"/>
          </xdr:cNvSpPr>
        </xdr:nvSpPr>
        <xdr:spPr bwMode="auto">
          <a:xfrm>
            <a:off x="1277302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2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2" y="68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5" y="66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3"/>
                </a:lnTo>
                <a:lnTo>
                  <a:pt x="53" y="51"/>
                </a:lnTo>
                <a:lnTo>
                  <a:pt x="55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3" name="Freeform 34"/>
          <xdr:cNvSpPr>
            <a:spLocks/>
          </xdr:cNvSpPr>
        </xdr:nvSpPr>
        <xdr:spPr bwMode="auto">
          <a:xfrm>
            <a:off x="12782550" y="481013"/>
            <a:ext cx="57150" cy="38100"/>
          </a:xfrm>
          <a:custGeom>
            <a:avLst/>
            <a:gdLst>
              <a:gd name="T0" fmla="*/ 33 w 66"/>
              <a:gd name="T1" fmla="*/ 0 h 49"/>
              <a:gd name="T2" fmla="*/ 45 w 66"/>
              <a:gd name="T3" fmla="*/ 2 h 49"/>
              <a:gd name="T4" fmla="*/ 53 w 66"/>
              <a:gd name="T5" fmla="*/ 6 h 49"/>
              <a:gd name="T6" fmla="*/ 56 w 66"/>
              <a:gd name="T7" fmla="*/ 12 h 49"/>
              <a:gd name="T8" fmla="*/ 54 w 66"/>
              <a:gd name="T9" fmla="*/ 17 h 49"/>
              <a:gd name="T10" fmla="*/ 47 w 66"/>
              <a:gd name="T11" fmla="*/ 20 h 49"/>
              <a:gd name="T12" fmla="*/ 39 w 66"/>
              <a:gd name="T13" fmla="*/ 23 h 49"/>
              <a:gd name="T14" fmla="*/ 37 w 66"/>
              <a:gd name="T15" fmla="*/ 26 h 49"/>
              <a:gd name="T16" fmla="*/ 37 w 66"/>
              <a:gd name="T17" fmla="*/ 28 h 49"/>
              <a:gd name="T18" fmla="*/ 37 w 66"/>
              <a:gd name="T19" fmla="*/ 32 h 49"/>
              <a:gd name="T20" fmla="*/ 40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8 w 66"/>
              <a:gd name="T27" fmla="*/ 42 h 49"/>
              <a:gd name="T28" fmla="*/ 49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7 w 66"/>
              <a:gd name="T37" fmla="*/ 38 h 49"/>
              <a:gd name="T38" fmla="*/ 58 w 66"/>
              <a:gd name="T39" fmla="*/ 35 h 49"/>
              <a:gd name="T40" fmla="*/ 59 w 66"/>
              <a:gd name="T41" fmla="*/ 31 h 49"/>
              <a:gd name="T42" fmla="*/ 66 w 66"/>
              <a:gd name="T43" fmla="*/ 31 h 49"/>
              <a:gd name="T44" fmla="*/ 64 w 66"/>
              <a:gd name="T45" fmla="*/ 41 h 49"/>
              <a:gd name="T46" fmla="*/ 57 w 66"/>
              <a:gd name="T47" fmla="*/ 47 h 49"/>
              <a:gd name="T48" fmla="*/ 48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3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2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1 h 49"/>
              <a:gd name="T70" fmla="*/ 0 w 66"/>
              <a:gd name="T71" fmla="*/ 31 h 49"/>
              <a:gd name="T72" fmla="*/ 7 w 66"/>
              <a:gd name="T73" fmla="*/ 31 h 49"/>
              <a:gd name="T74" fmla="*/ 8 w 66"/>
              <a:gd name="T75" fmla="*/ 35 h 49"/>
              <a:gd name="T76" fmla="*/ 9 w 66"/>
              <a:gd name="T77" fmla="*/ 38 h 49"/>
              <a:gd name="T78" fmla="*/ 10 w 66"/>
              <a:gd name="T79" fmla="*/ 39 h 49"/>
              <a:gd name="T80" fmla="*/ 12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4 w 66"/>
              <a:gd name="T91" fmla="*/ 39 h 49"/>
              <a:gd name="T92" fmla="*/ 28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9 w 66"/>
              <a:gd name="T101" fmla="*/ 23 h 49"/>
              <a:gd name="T102" fmla="*/ 19 w 66"/>
              <a:gd name="T103" fmla="*/ 20 h 49"/>
              <a:gd name="T104" fmla="*/ 12 w 66"/>
              <a:gd name="T105" fmla="*/ 17 h 49"/>
              <a:gd name="T106" fmla="*/ 10 w 66"/>
              <a:gd name="T107" fmla="*/ 12 h 49"/>
              <a:gd name="T108" fmla="*/ 13 w 66"/>
              <a:gd name="T109" fmla="*/ 6 h 49"/>
              <a:gd name="T110" fmla="*/ 21 w 66"/>
              <a:gd name="T111" fmla="*/ 2 h 49"/>
              <a:gd name="T112" fmla="*/ 33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3" y="0"/>
                </a:moveTo>
                <a:lnTo>
                  <a:pt x="45" y="2"/>
                </a:lnTo>
                <a:lnTo>
                  <a:pt x="53" y="6"/>
                </a:lnTo>
                <a:lnTo>
                  <a:pt x="56" y="12"/>
                </a:lnTo>
                <a:lnTo>
                  <a:pt x="54" y="17"/>
                </a:lnTo>
                <a:lnTo>
                  <a:pt x="47" y="20"/>
                </a:lnTo>
                <a:lnTo>
                  <a:pt x="39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40" y="37"/>
                </a:lnTo>
                <a:lnTo>
                  <a:pt x="42" y="39"/>
                </a:lnTo>
                <a:lnTo>
                  <a:pt x="45" y="41"/>
                </a:lnTo>
                <a:lnTo>
                  <a:pt x="48" y="42"/>
                </a:lnTo>
                <a:lnTo>
                  <a:pt x="49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6" y="31"/>
                </a:lnTo>
                <a:lnTo>
                  <a:pt x="64" y="41"/>
                </a:lnTo>
                <a:lnTo>
                  <a:pt x="57" y="47"/>
                </a:lnTo>
                <a:lnTo>
                  <a:pt x="48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3" y="40"/>
                </a:lnTo>
                <a:lnTo>
                  <a:pt x="30" y="43"/>
                </a:lnTo>
                <a:lnTo>
                  <a:pt x="27" y="47"/>
                </a:lnTo>
                <a:lnTo>
                  <a:pt x="22" y="49"/>
                </a:lnTo>
                <a:lnTo>
                  <a:pt x="18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7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4" y="39"/>
                </a:lnTo>
                <a:lnTo>
                  <a:pt x="28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9" y="23"/>
                </a:lnTo>
                <a:lnTo>
                  <a:pt x="19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27</xdr:col>
      <xdr:colOff>381000</xdr:colOff>
      <xdr:row>1</xdr:row>
      <xdr:rowOff>528638</xdr:rowOff>
    </xdr:from>
    <xdr:to>
      <xdr:col>28</xdr:col>
      <xdr:colOff>19050</xdr:colOff>
      <xdr:row>3</xdr:row>
      <xdr:rowOff>52388</xdr:rowOff>
    </xdr:to>
    <xdr:grpSp>
      <xdr:nvGrpSpPr>
        <xdr:cNvPr id="164" name="Month 7" descr="Light blue bear face" title="Month 7 navigation button">
          <a:hlinkClick xmlns:r="http://schemas.openxmlformats.org/officeDocument/2006/relationships" r:id="rId7" tooltip="Click to view Month 7"/>
        </xdr:cNvPr>
        <xdr:cNvGrpSpPr/>
      </xdr:nvGrpSpPr>
      <xdr:grpSpPr>
        <a:xfrm>
          <a:off x="9664137" y="729106"/>
          <a:ext cx="391956" cy="288406"/>
          <a:chOff x="9896475" y="757238"/>
          <a:chExt cx="400050" cy="295275"/>
        </a:xfrm>
      </xdr:grpSpPr>
      <xdr:sp macro="" textlink="">
        <xdr:nvSpPr>
          <xdr:cNvPr id="165" name="Freeform 35">
            <a:hlinkClick xmlns:r="http://schemas.openxmlformats.org/officeDocument/2006/relationships" r:id="rId7" tooltip="Show Month #7"/>
          </xdr:cNvPr>
          <xdr:cNvSpPr>
            <a:spLocks noEditPoints="1"/>
          </xdr:cNvSpPr>
        </xdr:nvSpPr>
        <xdr:spPr bwMode="auto">
          <a:xfrm>
            <a:off x="98964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19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7" y="185"/>
                </a:lnTo>
                <a:lnTo>
                  <a:pt x="404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8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6" name="Freeform 36"/>
          <xdr:cNvSpPr>
            <a:spLocks/>
          </xdr:cNvSpPr>
        </xdr:nvSpPr>
        <xdr:spPr bwMode="auto">
          <a:xfrm>
            <a:off x="99822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7" name="Freeform 37"/>
          <xdr:cNvSpPr>
            <a:spLocks/>
          </xdr:cNvSpPr>
        </xdr:nvSpPr>
        <xdr:spPr bwMode="auto">
          <a:xfrm>
            <a:off x="101727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8" name="Freeform 38"/>
          <xdr:cNvSpPr>
            <a:spLocks noEditPoints="1"/>
          </xdr:cNvSpPr>
        </xdr:nvSpPr>
        <xdr:spPr bwMode="auto">
          <a:xfrm>
            <a:off x="1004887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3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3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9" name="Freeform 39"/>
          <xdr:cNvSpPr>
            <a:spLocks/>
          </xdr:cNvSpPr>
        </xdr:nvSpPr>
        <xdr:spPr bwMode="auto">
          <a:xfrm>
            <a:off x="10067925" y="938213"/>
            <a:ext cx="57150" cy="38100"/>
          </a:xfrm>
          <a:custGeom>
            <a:avLst/>
            <a:gdLst>
              <a:gd name="T0" fmla="*/ 34 w 67"/>
              <a:gd name="T1" fmla="*/ 0 h 48"/>
              <a:gd name="T2" fmla="*/ 46 w 67"/>
              <a:gd name="T3" fmla="*/ 1 h 48"/>
              <a:gd name="T4" fmla="*/ 54 w 67"/>
              <a:gd name="T5" fmla="*/ 5 h 48"/>
              <a:gd name="T6" fmla="*/ 57 w 67"/>
              <a:gd name="T7" fmla="*/ 11 h 48"/>
              <a:gd name="T8" fmla="*/ 55 w 67"/>
              <a:gd name="T9" fmla="*/ 16 h 48"/>
              <a:gd name="T10" fmla="*/ 48 w 67"/>
              <a:gd name="T11" fmla="*/ 19 h 48"/>
              <a:gd name="T12" fmla="*/ 38 w 67"/>
              <a:gd name="T13" fmla="*/ 23 h 48"/>
              <a:gd name="T14" fmla="*/ 38 w 67"/>
              <a:gd name="T15" fmla="*/ 25 h 48"/>
              <a:gd name="T16" fmla="*/ 37 w 67"/>
              <a:gd name="T17" fmla="*/ 28 h 48"/>
              <a:gd name="T18" fmla="*/ 38 w 67"/>
              <a:gd name="T19" fmla="*/ 31 h 48"/>
              <a:gd name="T20" fmla="*/ 39 w 67"/>
              <a:gd name="T21" fmla="*/ 36 h 48"/>
              <a:gd name="T22" fmla="*/ 43 w 67"/>
              <a:gd name="T23" fmla="*/ 38 h 48"/>
              <a:gd name="T24" fmla="*/ 45 w 67"/>
              <a:gd name="T25" fmla="*/ 40 h 48"/>
              <a:gd name="T26" fmla="*/ 49 w 67"/>
              <a:gd name="T27" fmla="*/ 41 h 48"/>
              <a:gd name="T28" fmla="*/ 50 w 67"/>
              <a:gd name="T29" fmla="*/ 41 h 48"/>
              <a:gd name="T30" fmla="*/ 52 w 67"/>
              <a:gd name="T31" fmla="*/ 40 h 48"/>
              <a:gd name="T32" fmla="*/ 54 w 67"/>
              <a:gd name="T33" fmla="*/ 40 h 48"/>
              <a:gd name="T34" fmla="*/ 56 w 67"/>
              <a:gd name="T35" fmla="*/ 39 h 48"/>
              <a:gd name="T36" fmla="*/ 58 w 67"/>
              <a:gd name="T37" fmla="*/ 37 h 48"/>
              <a:gd name="T38" fmla="*/ 59 w 67"/>
              <a:gd name="T39" fmla="*/ 35 h 48"/>
              <a:gd name="T40" fmla="*/ 60 w 67"/>
              <a:gd name="T41" fmla="*/ 30 h 48"/>
              <a:gd name="T42" fmla="*/ 67 w 67"/>
              <a:gd name="T43" fmla="*/ 30 h 48"/>
              <a:gd name="T44" fmla="*/ 64 w 67"/>
              <a:gd name="T45" fmla="*/ 40 h 48"/>
              <a:gd name="T46" fmla="*/ 58 w 67"/>
              <a:gd name="T47" fmla="*/ 46 h 48"/>
              <a:gd name="T48" fmla="*/ 49 w 67"/>
              <a:gd name="T49" fmla="*/ 48 h 48"/>
              <a:gd name="T50" fmla="*/ 44 w 67"/>
              <a:gd name="T51" fmla="*/ 48 h 48"/>
              <a:gd name="T52" fmla="*/ 40 w 67"/>
              <a:gd name="T53" fmla="*/ 46 h 48"/>
              <a:gd name="T54" fmla="*/ 36 w 67"/>
              <a:gd name="T55" fmla="*/ 43 h 48"/>
              <a:gd name="T56" fmla="*/ 34 w 67"/>
              <a:gd name="T57" fmla="*/ 39 h 48"/>
              <a:gd name="T58" fmla="*/ 31 w 67"/>
              <a:gd name="T59" fmla="*/ 43 h 48"/>
              <a:gd name="T60" fmla="*/ 27 w 67"/>
              <a:gd name="T61" fmla="*/ 46 h 48"/>
              <a:gd name="T62" fmla="*/ 23 w 67"/>
              <a:gd name="T63" fmla="*/ 48 h 48"/>
              <a:gd name="T64" fmla="*/ 19 w 67"/>
              <a:gd name="T65" fmla="*/ 48 h 48"/>
              <a:gd name="T66" fmla="*/ 9 w 67"/>
              <a:gd name="T67" fmla="*/ 46 h 48"/>
              <a:gd name="T68" fmla="*/ 3 w 67"/>
              <a:gd name="T69" fmla="*/ 40 h 48"/>
              <a:gd name="T70" fmla="*/ 0 w 67"/>
              <a:gd name="T71" fmla="*/ 30 h 48"/>
              <a:gd name="T72" fmla="*/ 8 w 67"/>
              <a:gd name="T73" fmla="*/ 30 h 48"/>
              <a:gd name="T74" fmla="*/ 8 w 67"/>
              <a:gd name="T75" fmla="*/ 35 h 48"/>
              <a:gd name="T76" fmla="*/ 10 w 67"/>
              <a:gd name="T77" fmla="*/ 37 h 48"/>
              <a:gd name="T78" fmla="*/ 11 w 67"/>
              <a:gd name="T79" fmla="*/ 39 h 48"/>
              <a:gd name="T80" fmla="*/ 13 w 67"/>
              <a:gd name="T81" fmla="*/ 40 h 48"/>
              <a:gd name="T82" fmla="*/ 15 w 67"/>
              <a:gd name="T83" fmla="*/ 40 h 48"/>
              <a:gd name="T84" fmla="*/ 18 w 67"/>
              <a:gd name="T85" fmla="*/ 41 h 48"/>
              <a:gd name="T86" fmla="*/ 19 w 67"/>
              <a:gd name="T87" fmla="*/ 41 h 48"/>
              <a:gd name="T88" fmla="*/ 22 w 67"/>
              <a:gd name="T89" fmla="*/ 40 h 48"/>
              <a:gd name="T90" fmla="*/ 25 w 67"/>
              <a:gd name="T91" fmla="*/ 38 h 48"/>
              <a:gd name="T92" fmla="*/ 27 w 67"/>
              <a:gd name="T93" fmla="*/ 36 h 48"/>
              <a:gd name="T94" fmla="*/ 30 w 67"/>
              <a:gd name="T95" fmla="*/ 31 h 48"/>
              <a:gd name="T96" fmla="*/ 30 w 67"/>
              <a:gd name="T97" fmla="*/ 28 h 48"/>
              <a:gd name="T98" fmla="*/ 30 w 67"/>
              <a:gd name="T99" fmla="*/ 25 h 48"/>
              <a:gd name="T100" fmla="*/ 28 w 67"/>
              <a:gd name="T101" fmla="*/ 23 h 48"/>
              <a:gd name="T102" fmla="*/ 20 w 67"/>
              <a:gd name="T103" fmla="*/ 19 h 48"/>
              <a:gd name="T104" fmla="*/ 13 w 67"/>
              <a:gd name="T105" fmla="*/ 16 h 48"/>
              <a:gd name="T106" fmla="*/ 11 w 67"/>
              <a:gd name="T107" fmla="*/ 11 h 48"/>
              <a:gd name="T108" fmla="*/ 14 w 67"/>
              <a:gd name="T109" fmla="*/ 5 h 48"/>
              <a:gd name="T110" fmla="*/ 22 w 67"/>
              <a:gd name="T111" fmla="*/ 1 h 48"/>
              <a:gd name="T112" fmla="*/ 34 w 67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8">
                <a:moveTo>
                  <a:pt x="34" y="0"/>
                </a:moveTo>
                <a:lnTo>
                  <a:pt x="46" y="1"/>
                </a:lnTo>
                <a:lnTo>
                  <a:pt x="54" y="5"/>
                </a:lnTo>
                <a:lnTo>
                  <a:pt x="57" y="11"/>
                </a:lnTo>
                <a:lnTo>
                  <a:pt x="55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3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7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1" y="43"/>
                </a:lnTo>
                <a:lnTo>
                  <a:pt x="27" y="46"/>
                </a:lnTo>
                <a:lnTo>
                  <a:pt x="23" y="48"/>
                </a:lnTo>
                <a:lnTo>
                  <a:pt x="19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8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8" y="41"/>
                </a:lnTo>
                <a:lnTo>
                  <a:pt x="19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30" y="31"/>
                </a:lnTo>
                <a:lnTo>
                  <a:pt x="30" y="28"/>
                </a:lnTo>
                <a:lnTo>
                  <a:pt x="30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528638</xdr:rowOff>
    </xdr:from>
    <xdr:to>
      <xdr:col>29</xdr:col>
      <xdr:colOff>466725</xdr:colOff>
      <xdr:row>3</xdr:row>
      <xdr:rowOff>52388</xdr:rowOff>
    </xdr:to>
    <xdr:grpSp>
      <xdr:nvGrpSpPr>
        <xdr:cNvPr id="170" name="Month 8" descr="Blue bear face" title="Month 8 navagation button">
          <a:hlinkClick xmlns:r="http://schemas.openxmlformats.org/officeDocument/2006/relationships" r:id="rId8" tooltip="Click to view Month 8"/>
        </xdr:cNvPr>
        <xdr:cNvGrpSpPr/>
      </xdr:nvGrpSpPr>
      <xdr:grpSpPr>
        <a:xfrm>
          <a:off x="10196013" y="729106"/>
          <a:ext cx="390144" cy="288406"/>
          <a:chOff x="10439400" y="757238"/>
          <a:chExt cx="400050" cy="295275"/>
        </a:xfrm>
      </xdr:grpSpPr>
      <xdr:sp macro="" textlink="">
        <xdr:nvSpPr>
          <xdr:cNvPr id="171" name="Freeform 40">
            <a:hlinkClick xmlns:r="http://schemas.openxmlformats.org/officeDocument/2006/relationships" r:id="rId8" tooltip="Show Month #8"/>
          </xdr:cNvPr>
          <xdr:cNvSpPr>
            <a:spLocks noEditPoints="1"/>
          </xdr:cNvSpPr>
        </xdr:nvSpPr>
        <xdr:spPr bwMode="auto">
          <a:xfrm>
            <a:off x="10439400" y="7572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7 h 345"/>
              <a:gd name="T24" fmla="*/ 322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8 h 345"/>
              <a:gd name="T44" fmla="*/ 127 w 458"/>
              <a:gd name="T45" fmla="*/ 170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4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6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rgbClr val="0070C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2" name="Freeform 41"/>
          <xdr:cNvSpPr>
            <a:spLocks/>
          </xdr:cNvSpPr>
        </xdr:nvSpPr>
        <xdr:spPr bwMode="auto">
          <a:xfrm>
            <a:off x="105251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3" name="Freeform 42"/>
          <xdr:cNvSpPr>
            <a:spLocks/>
          </xdr:cNvSpPr>
        </xdr:nvSpPr>
        <xdr:spPr bwMode="auto">
          <a:xfrm>
            <a:off x="107156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4" name="Freeform 43"/>
          <xdr:cNvSpPr>
            <a:spLocks noEditPoints="1"/>
          </xdr:cNvSpPr>
        </xdr:nvSpPr>
        <xdr:spPr bwMode="auto">
          <a:xfrm>
            <a:off x="105918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5" name="Freeform 44"/>
          <xdr:cNvSpPr>
            <a:spLocks/>
          </xdr:cNvSpPr>
        </xdr:nvSpPr>
        <xdr:spPr bwMode="auto">
          <a:xfrm>
            <a:off x="10610850" y="938213"/>
            <a:ext cx="57150" cy="38100"/>
          </a:xfrm>
          <a:custGeom>
            <a:avLst/>
            <a:gdLst>
              <a:gd name="T0" fmla="*/ 34 w 66"/>
              <a:gd name="T1" fmla="*/ 0 h 48"/>
              <a:gd name="T2" fmla="*/ 46 w 66"/>
              <a:gd name="T3" fmla="*/ 1 h 48"/>
              <a:gd name="T4" fmla="*/ 53 w 66"/>
              <a:gd name="T5" fmla="*/ 5 h 48"/>
              <a:gd name="T6" fmla="*/ 57 w 66"/>
              <a:gd name="T7" fmla="*/ 11 h 48"/>
              <a:gd name="T8" fmla="*/ 54 w 66"/>
              <a:gd name="T9" fmla="*/ 16 h 48"/>
              <a:gd name="T10" fmla="*/ 48 w 66"/>
              <a:gd name="T11" fmla="*/ 19 h 48"/>
              <a:gd name="T12" fmla="*/ 38 w 66"/>
              <a:gd name="T13" fmla="*/ 23 h 48"/>
              <a:gd name="T14" fmla="*/ 38 w 66"/>
              <a:gd name="T15" fmla="*/ 25 h 48"/>
              <a:gd name="T16" fmla="*/ 37 w 66"/>
              <a:gd name="T17" fmla="*/ 28 h 48"/>
              <a:gd name="T18" fmla="*/ 38 w 66"/>
              <a:gd name="T19" fmla="*/ 31 h 48"/>
              <a:gd name="T20" fmla="*/ 39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9 w 66"/>
              <a:gd name="T27" fmla="*/ 41 h 48"/>
              <a:gd name="T28" fmla="*/ 50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8 w 66"/>
              <a:gd name="T37" fmla="*/ 37 h 48"/>
              <a:gd name="T38" fmla="*/ 59 w 66"/>
              <a:gd name="T39" fmla="*/ 35 h 48"/>
              <a:gd name="T40" fmla="*/ 60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8 w 66"/>
              <a:gd name="T47" fmla="*/ 46 h 48"/>
              <a:gd name="T48" fmla="*/ 49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4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3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8 w 66"/>
              <a:gd name="T73" fmla="*/ 30 h 48"/>
              <a:gd name="T74" fmla="*/ 9 w 66"/>
              <a:gd name="T75" fmla="*/ 35 h 48"/>
              <a:gd name="T76" fmla="*/ 10 w 66"/>
              <a:gd name="T77" fmla="*/ 37 h 48"/>
              <a:gd name="T78" fmla="*/ 11 w 66"/>
              <a:gd name="T79" fmla="*/ 39 h 48"/>
              <a:gd name="T80" fmla="*/ 13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5 w 66"/>
              <a:gd name="T91" fmla="*/ 38 h 48"/>
              <a:gd name="T92" fmla="*/ 27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8 w 66"/>
              <a:gd name="T101" fmla="*/ 23 h 48"/>
              <a:gd name="T102" fmla="*/ 20 w 66"/>
              <a:gd name="T103" fmla="*/ 19 h 48"/>
              <a:gd name="T104" fmla="*/ 13 w 66"/>
              <a:gd name="T105" fmla="*/ 16 h 48"/>
              <a:gd name="T106" fmla="*/ 11 w 66"/>
              <a:gd name="T107" fmla="*/ 11 h 48"/>
              <a:gd name="T108" fmla="*/ 14 w 66"/>
              <a:gd name="T109" fmla="*/ 5 h 48"/>
              <a:gd name="T110" fmla="*/ 22 w 66"/>
              <a:gd name="T111" fmla="*/ 1 h 48"/>
              <a:gd name="T112" fmla="*/ 34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4" y="0"/>
                </a:moveTo>
                <a:lnTo>
                  <a:pt x="46" y="1"/>
                </a:lnTo>
                <a:lnTo>
                  <a:pt x="53" y="5"/>
                </a:lnTo>
                <a:lnTo>
                  <a:pt x="57" y="11"/>
                </a:lnTo>
                <a:lnTo>
                  <a:pt x="54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2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6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0" y="43"/>
                </a:lnTo>
                <a:lnTo>
                  <a:pt x="27" y="46"/>
                </a:lnTo>
                <a:lnTo>
                  <a:pt x="23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9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528638</xdr:rowOff>
    </xdr:from>
    <xdr:to>
      <xdr:col>32</xdr:col>
      <xdr:colOff>57150</xdr:colOff>
      <xdr:row>3</xdr:row>
      <xdr:rowOff>52388</xdr:rowOff>
    </xdr:to>
    <xdr:grpSp>
      <xdr:nvGrpSpPr>
        <xdr:cNvPr id="176" name="Month 9" descr="Purple bear face" title="Month 9 navigation button">
          <a:hlinkClick xmlns:r="http://schemas.openxmlformats.org/officeDocument/2006/relationships" r:id="rId9" tooltip="Click to view Month 9"/>
        </xdr:cNvPr>
        <xdr:cNvGrpSpPr/>
      </xdr:nvGrpSpPr>
      <xdr:grpSpPr>
        <a:xfrm>
          <a:off x="10726365" y="729106"/>
          <a:ext cx="391380" cy="288406"/>
          <a:chOff x="10982325" y="757238"/>
          <a:chExt cx="400050" cy="295275"/>
        </a:xfrm>
      </xdr:grpSpPr>
      <xdr:sp macro="" textlink="">
        <xdr:nvSpPr>
          <xdr:cNvPr id="177" name="Freeform 45">
            <a:hlinkClick xmlns:r="http://schemas.openxmlformats.org/officeDocument/2006/relationships" r:id="rId9" tooltip="Show Month #9"/>
          </xdr:cNvPr>
          <xdr:cNvSpPr>
            <a:spLocks noEditPoints="1"/>
          </xdr:cNvSpPr>
        </xdr:nvSpPr>
        <xdr:spPr bwMode="auto">
          <a:xfrm>
            <a:off x="10982325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5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3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5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8" name="Freeform 46"/>
          <xdr:cNvSpPr>
            <a:spLocks/>
          </xdr:cNvSpPr>
        </xdr:nvSpPr>
        <xdr:spPr bwMode="auto">
          <a:xfrm>
            <a:off x="11068050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9" name="Freeform 47"/>
          <xdr:cNvSpPr>
            <a:spLocks/>
          </xdr:cNvSpPr>
        </xdr:nvSpPr>
        <xdr:spPr bwMode="auto">
          <a:xfrm>
            <a:off x="1125855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0" name="Freeform 48"/>
          <xdr:cNvSpPr>
            <a:spLocks noEditPoints="1"/>
          </xdr:cNvSpPr>
        </xdr:nvSpPr>
        <xdr:spPr bwMode="auto">
          <a:xfrm>
            <a:off x="11144250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2 w 98"/>
              <a:gd name="T29" fmla="*/ 69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0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2" y="56"/>
                </a:lnTo>
                <a:lnTo>
                  <a:pt x="16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2" y="69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0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1" name="Freeform 49"/>
          <xdr:cNvSpPr>
            <a:spLocks/>
          </xdr:cNvSpPr>
        </xdr:nvSpPr>
        <xdr:spPr bwMode="auto">
          <a:xfrm>
            <a:off x="11153775" y="938213"/>
            <a:ext cx="57150" cy="38100"/>
          </a:xfrm>
          <a:custGeom>
            <a:avLst/>
            <a:gdLst>
              <a:gd name="T0" fmla="*/ 33 w 65"/>
              <a:gd name="T1" fmla="*/ 0 h 48"/>
              <a:gd name="T2" fmla="*/ 45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6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4 w 65"/>
              <a:gd name="T35" fmla="*/ 39 h 48"/>
              <a:gd name="T36" fmla="*/ 57 w 65"/>
              <a:gd name="T37" fmla="*/ 37 h 48"/>
              <a:gd name="T38" fmla="*/ 58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7 w 65"/>
              <a:gd name="T47" fmla="*/ 46 h 48"/>
              <a:gd name="T48" fmla="*/ 48 w 65"/>
              <a:gd name="T49" fmla="*/ 48 h 48"/>
              <a:gd name="T50" fmla="*/ 42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3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8 w 65"/>
              <a:gd name="T75" fmla="*/ 35 h 48"/>
              <a:gd name="T76" fmla="*/ 9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1 w 65"/>
              <a:gd name="T111" fmla="*/ 1 h 48"/>
              <a:gd name="T112" fmla="*/ 33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3" y="0"/>
                </a:moveTo>
                <a:lnTo>
                  <a:pt x="45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6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4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7" y="46"/>
                </a:lnTo>
                <a:lnTo>
                  <a:pt x="48" y="48"/>
                </a:lnTo>
                <a:lnTo>
                  <a:pt x="42" y="48"/>
                </a:lnTo>
                <a:lnTo>
                  <a:pt x="39" y="46"/>
                </a:lnTo>
                <a:lnTo>
                  <a:pt x="36" y="43"/>
                </a:lnTo>
                <a:lnTo>
                  <a:pt x="33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528638</xdr:rowOff>
    </xdr:from>
    <xdr:to>
      <xdr:col>32</xdr:col>
      <xdr:colOff>600075</xdr:colOff>
      <xdr:row>3</xdr:row>
      <xdr:rowOff>52388</xdr:rowOff>
    </xdr:to>
    <xdr:grpSp>
      <xdr:nvGrpSpPr>
        <xdr:cNvPr id="182" name="Month 10" descr="Orange bear face" title="Month 10 navigation button">
          <a:hlinkClick xmlns:r="http://schemas.openxmlformats.org/officeDocument/2006/relationships" r:id="rId10" tooltip="Click to view Month 10"/>
        </xdr:cNvPr>
        <xdr:cNvGrpSpPr/>
      </xdr:nvGrpSpPr>
      <xdr:grpSpPr>
        <a:xfrm>
          <a:off x="11256429" y="729106"/>
          <a:ext cx="391668" cy="288406"/>
          <a:chOff x="11525250" y="757238"/>
          <a:chExt cx="400050" cy="295275"/>
        </a:xfrm>
      </xdr:grpSpPr>
      <xdr:sp macro="" textlink="">
        <xdr:nvSpPr>
          <xdr:cNvPr id="183" name="Freeform 50">
            <a:hlinkClick xmlns:r="http://schemas.openxmlformats.org/officeDocument/2006/relationships" r:id="rId10" tooltip="Show Month #10"/>
          </xdr:cNvPr>
          <xdr:cNvSpPr>
            <a:spLocks noEditPoints="1"/>
          </xdr:cNvSpPr>
        </xdr:nvSpPr>
        <xdr:spPr bwMode="auto">
          <a:xfrm>
            <a:off x="11525250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4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8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2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4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4" name="Freeform 51"/>
          <xdr:cNvSpPr>
            <a:spLocks/>
          </xdr:cNvSpPr>
        </xdr:nvSpPr>
        <xdr:spPr bwMode="auto">
          <a:xfrm>
            <a:off x="1161097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5" name="Freeform 52"/>
          <xdr:cNvSpPr>
            <a:spLocks/>
          </xdr:cNvSpPr>
        </xdr:nvSpPr>
        <xdr:spPr bwMode="auto">
          <a:xfrm>
            <a:off x="11801475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6" name="Freeform 53"/>
          <xdr:cNvSpPr>
            <a:spLocks noEditPoints="1"/>
          </xdr:cNvSpPr>
        </xdr:nvSpPr>
        <xdr:spPr bwMode="auto">
          <a:xfrm>
            <a:off x="11687175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7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6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7" name="Freeform 54"/>
          <xdr:cNvSpPr>
            <a:spLocks/>
          </xdr:cNvSpPr>
        </xdr:nvSpPr>
        <xdr:spPr bwMode="auto">
          <a:xfrm>
            <a:off x="11696700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0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0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528638</xdr:rowOff>
    </xdr:from>
    <xdr:to>
      <xdr:col>34</xdr:col>
      <xdr:colOff>285750</xdr:colOff>
      <xdr:row>3</xdr:row>
      <xdr:rowOff>52388</xdr:rowOff>
    </xdr:to>
    <xdr:grpSp>
      <xdr:nvGrpSpPr>
        <xdr:cNvPr id="188" name="Month 11" descr="Lime green bear face" title="Month 11 navigation button">
          <a:hlinkClick xmlns:r="http://schemas.openxmlformats.org/officeDocument/2006/relationships" r:id="rId11" tooltip="Click to view Month 11"/>
        </xdr:cNvPr>
        <xdr:cNvGrpSpPr/>
      </xdr:nvGrpSpPr>
      <xdr:grpSpPr>
        <a:xfrm>
          <a:off x="11788305" y="729106"/>
          <a:ext cx="390144" cy="288406"/>
          <a:chOff x="12068175" y="757238"/>
          <a:chExt cx="400050" cy="295275"/>
        </a:xfrm>
      </xdr:grpSpPr>
      <xdr:sp macro="" textlink="">
        <xdr:nvSpPr>
          <xdr:cNvPr id="189" name="Freeform 55">
            <a:hlinkClick xmlns:r="http://schemas.openxmlformats.org/officeDocument/2006/relationships" r:id="rId11" tooltip="Show Month #11"/>
          </xdr:cNvPr>
          <xdr:cNvSpPr>
            <a:spLocks noEditPoints="1"/>
          </xdr:cNvSpPr>
        </xdr:nvSpPr>
        <xdr:spPr bwMode="auto">
          <a:xfrm>
            <a:off x="120681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5 w 458"/>
              <a:gd name="T11" fmla="*/ 279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2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2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4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5" y="279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3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9"/>
                </a:lnTo>
                <a:lnTo>
                  <a:pt x="139" y="188"/>
                </a:lnTo>
                <a:lnTo>
                  <a:pt x="136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4"/>
                </a:lnTo>
                <a:lnTo>
                  <a:pt x="340" y="20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8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3"/>
                </a:lnTo>
                <a:lnTo>
                  <a:pt x="407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6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6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0" name="Freeform 56"/>
          <xdr:cNvSpPr>
            <a:spLocks/>
          </xdr:cNvSpPr>
        </xdr:nvSpPr>
        <xdr:spPr bwMode="auto">
          <a:xfrm>
            <a:off x="121539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1" name="Freeform 57"/>
          <xdr:cNvSpPr>
            <a:spLocks/>
          </xdr:cNvSpPr>
        </xdr:nvSpPr>
        <xdr:spPr bwMode="auto">
          <a:xfrm>
            <a:off x="123444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2" name="Freeform 58"/>
          <xdr:cNvSpPr>
            <a:spLocks noEditPoints="1"/>
          </xdr:cNvSpPr>
        </xdr:nvSpPr>
        <xdr:spPr bwMode="auto">
          <a:xfrm>
            <a:off x="122301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3" name="Freeform 59"/>
          <xdr:cNvSpPr>
            <a:spLocks/>
          </xdr:cNvSpPr>
        </xdr:nvSpPr>
        <xdr:spPr bwMode="auto">
          <a:xfrm>
            <a:off x="12239625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6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9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8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1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9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9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6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9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8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1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9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9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528638</xdr:rowOff>
    </xdr:from>
    <xdr:to>
      <xdr:col>35</xdr:col>
      <xdr:colOff>66675</xdr:colOff>
      <xdr:row>3</xdr:row>
      <xdr:rowOff>52388</xdr:rowOff>
    </xdr:to>
    <xdr:grpSp>
      <xdr:nvGrpSpPr>
        <xdr:cNvPr id="194" name="Month 12" descr="Pink bear face" title="Month 12 navigation button">
          <a:hlinkClick xmlns:r="http://schemas.openxmlformats.org/officeDocument/2006/relationships" r:id="rId12" tooltip="Click to view Month 12"/>
        </xdr:cNvPr>
        <xdr:cNvGrpSpPr/>
      </xdr:nvGrpSpPr>
      <xdr:grpSpPr>
        <a:xfrm>
          <a:off x="12318657" y="729106"/>
          <a:ext cx="391956" cy="288406"/>
          <a:chOff x="12611100" y="757238"/>
          <a:chExt cx="400050" cy="295275"/>
        </a:xfrm>
      </xdr:grpSpPr>
      <xdr:sp macro="" textlink="">
        <xdr:nvSpPr>
          <xdr:cNvPr id="195" name="Freeform 60">
            <a:hlinkClick xmlns:r="http://schemas.openxmlformats.org/officeDocument/2006/relationships" r:id="rId12" tooltip="Show Month #12"/>
          </xdr:cNvPr>
          <xdr:cNvSpPr>
            <a:spLocks noEditPoints="1"/>
          </xdr:cNvSpPr>
        </xdr:nvSpPr>
        <xdr:spPr bwMode="auto">
          <a:xfrm>
            <a:off x="12611100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9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3"/>
                </a:lnTo>
                <a:lnTo>
                  <a:pt x="408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6" name="Freeform 61"/>
          <xdr:cNvSpPr>
            <a:spLocks/>
          </xdr:cNvSpPr>
        </xdr:nvSpPr>
        <xdr:spPr bwMode="auto">
          <a:xfrm>
            <a:off x="126968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7" name="Freeform 62"/>
          <xdr:cNvSpPr>
            <a:spLocks/>
          </xdr:cNvSpPr>
        </xdr:nvSpPr>
        <xdr:spPr bwMode="auto">
          <a:xfrm>
            <a:off x="128873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8" name="Freeform 63"/>
          <xdr:cNvSpPr>
            <a:spLocks noEditPoints="1"/>
          </xdr:cNvSpPr>
        </xdr:nvSpPr>
        <xdr:spPr bwMode="auto">
          <a:xfrm>
            <a:off x="1277302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2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2" y="69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5" y="67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4"/>
                </a:lnTo>
                <a:lnTo>
                  <a:pt x="53" y="51"/>
                </a:lnTo>
                <a:lnTo>
                  <a:pt x="55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9" name="Freeform 64"/>
          <xdr:cNvSpPr>
            <a:spLocks/>
          </xdr:cNvSpPr>
        </xdr:nvSpPr>
        <xdr:spPr bwMode="auto">
          <a:xfrm>
            <a:off x="12782550" y="938213"/>
            <a:ext cx="57150" cy="38100"/>
          </a:xfrm>
          <a:custGeom>
            <a:avLst/>
            <a:gdLst>
              <a:gd name="T0" fmla="*/ 33 w 66"/>
              <a:gd name="T1" fmla="*/ 0 h 48"/>
              <a:gd name="T2" fmla="*/ 45 w 66"/>
              <a:gd name="T3" fmla="*/ 1 h 48"/>
              <a:gd name="T4" fmla="*/ 53 w 66"/>
              <a:gd name="T5" fmla="*/ 5 h 48"/>
              <a:gd name="T6" fmla="*/ 56 w 66"/>
              <a:gd name="T7" fmla="*/ 11 h 48"/>
              <a:gd name="T8" fmla="*/ 54 w 66"/>
              <a:gd name="T9" fmla="*/ 16 h 48"/>
              <a:gd name="T10" fmla="*/ 47 w 66"/>
              <a:gd name="T11" fmla="*/ 19 h 48"/>
              <a:gd name="T12" fmla="*/ 39 w 66"/>
              <a:gd name="T13" fmla="*/ 23 h 48"/>
              <a:gd name="T14" fmla="*/ 37 w 66"/>
              <a:gd name="T15" fmla="*/ 25 h 48"/>
              <a:gd name="T16" fmla="*/ 37 w 66"/>
              <a:gd name="T17" fmla="*/ 28 h 48"/>
              <a:gd name="T18" fmla="*/ 37 w 66"/>
              <a:gd name="T19" fmla="*/ 31 h 48"/>
              <a:gd name="T20" fmla="*/ 40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8 w 66"/>
              <a:gd name="T27" fmla="*/ 41 h 48"/>
              <a:gd name="T28" fmla="*/ 49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7 w 66"/>
              <a:gd name="T37" fmla="*/ 37 h 48"/>
              <a:gd name="T38" fmla="*/ 58 w 66"/>
              <a:gd name="T39" fmla="*/ 35 h 48"/>
              <a:gd name="T40" fmla="*/ 59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7 w 66"/>
              <a:gd name="T47" fmla="*/ 46 h 48"/>
              <a:gd name="T48" fmla="*/ 48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3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2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7 w 66"/>
              <a:gd name="T73" fmla="*/ 30 h 48"/>
              <a:gd name="T74" fmla="*/ 8 w 66"/>
              <a:gd name="T75" fmla="*/ 35 h 48"/>
              <a:gd name="T76" fmla="*/ 9 w 66"/>
              <a:gd name="T77" fmla="*/ 37 h 48"/>
              <a:gd name="T78" fmla="*/ 10 w 66"/>
              <a:gd name="T79" fmla="*/ 39 h 48"/>
              <a:gd name="T80" fmla="*/ 12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4 w 66"/>
              <a:gd name="T91" fmla="*/ 38 h 48"/>
              <a:gd name="T92" fmla="*/ 28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9 w 66"/>
              <a:gd name="T101" fmla="*/ 23 h 48"/>
              <a:gd name="T102" fmla="*/ 19 w 66"/>
              <a:gd name="T103" fmla="*/ 19 h 48"/>
              <a:gd name="T104" fmla="*/ 12 w 66"/>
              <a:gd name="T105" fmla="*/ 16 h 48"/>
              <a:gd name="T106" fmla="*/ 10 w 66"/>
              <a:gd name="T107" fmla="*/ 11 h 48"/>
              <a:gd name="T108" fmla="*/ 13 w 66"/>
              <a:gd name="T109" fmla="*/ 5 h 48"/>
              <a:gd name="T110" fmla="*/ 21 w 66"/>
              <a:gd name="T111" fmla="*/ 1 h 48"/>
              <a:gd name="T112" fmla="*/ 33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3" y="0"/>
                </a:moveTo>
                <a:lnTo>
                  <a:pt x="45" y="1"/>
                </a:lnTo>
                <a:lnTo>
                  <a:pt x="53" y="5"/>
                </a:lnTo>
                <a:lnTo>
                  <a:pt x="56" y="11"/>
                </a:lnTo>
                <a:lnTo>
                  <a:pt x="54" y="16"/>
                </a:lnTo>
                <a:lnTo>
                  <a:pt x="47" y="19"/>
                </a:lnTo>
                <a:lnTo>
                  <a:pt x="39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40" y="36"/>
                </a:lnTo>
                <a:lnTo>
                  <a:pt x="42" y="38"/>
                </a:lnTo>
                <a:lnTo>
                  <a:pt x="45" y="40"/>
                </a:lnTo>
                <a:lnTo>
                  <a:pt x="48" y="41"/>
                </a:lnTo>
                <a:lnTo>
                  <a:pt x="49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6" y="30"/>
                </a:lnTo>
                <a:lnTo>
                  <a:pt x="64" y="40"/>
                </a:lnTo>
                <a:lnTo>
                  <a:pt x="57" y="46"/>
                </a:lnTo>
                <a:lnTo>
                  <a:pt x="48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3" y="39"/>
                </a:lnTo>
                <a:lnTo>
                  <a:pt x="30" y="43"/>
                </a:lnTo>
                <a:lnTo>
                  <a:pt x="27" y="46"/>
                </a:lnTo>
                <a:lnTo>
                  <a:pt x="22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7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4" y="38"/>
                </a:lnTo>
                <a:lnTo>
                  <a:pt x="28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9" y="23"/>
                </a:lnTo>
                <a:lnTo>
                  <a:pt x="19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381000</xdr:colOff>
      <xdr:row>1</xdr:row>
      <xdr:rowOff>71438</xdr:rowOff>
    </xdr:from>
    <xdr:to>
      <xdr:col>28</xdr:col>
      <xdr:colOff>19050</xdr:colOff>
      <xdr:row>1</xdr:row>
      <xdr:rowOff>366713</xdr:rowOff>
    </xdr:to>
    <xdr:grpSp>
      <xdr:nvGrpSpPr>
        <xdr:cNvPr id="200" name="Month 1" descr="Lime green bear face" title="Month 1 navigation button">
          <a:hlinkClick xmlns:r="http://schemas.openxmlformats.org/officeDocument/2006/relationships" r:id="rId1" tooltip="Click to view Month 1"/>
        </xdr:cNvPr>
        <xdr:cNvGrpSpPr/>
      </xdr:nvGrpSpPr>
      <xdr:grpSpPr>
        <a:xfrm>
          <a:off x="9839325" y="290513"/>
          <a:ext cx="400050" cy="295275"/>
          <a:chOff x="9896475" y="300038"/>
          <a:chExt cx="400050" cy="295275"/>
        </a:xfrm>
      </xdr:grpSpPr>
      <xdr:sp macro="" textlink="">
        <xdr:nvSpPr>
          <xdr:cNvPr id="201" name="Freeform 5" descr="&quot;&quot;" title="Month 1 navigation">
            <a:hlinkClick xmlns:r="http://schemas.openxmlformats.org/officeDocument/2006/relationships" r:id="rId1" tooltip="Show Month #1"/>
          </xdr:cNvPr>
          <xdr:cNvSpPr>
            <a:spLocks noEditPoints="1"/>
          </xdr:cNvSpPr>
        </xdr:nvSpPr>
        <xdr:spPr bwMode="auto">
          <a:xfrm>
            <a:off x="98964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19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7" y="185"/>
                </a:lnTo>
                <a:lnTo>
                  <a:pt x="404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7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02" name="Freeform 6"/>
          <xdr:cNvSpPr>
            <a:spLocks/>
          </xdr:cNvSpPr>
        </xdr:nvSpPr>
        <xdr:spPr bwMode="auto">
          <a:xfrm>
            <a:off x="99822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03" name="Freeform 7"/>
          <xdr:cNvSpPr>
            <a:spLocks/>
          </xdr:cNvSpPr>
        </xdr:nvSpPr>
        <xdr:spPr bwMode="auto">
          <a:xfrm>
            <a:off x="101727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04" name="Freeform 8"/>
          <xdr:cNvSpPr>
            <a:spLocks noEditPoints="1"/>
          </xdr:cNvSpPr>
        </xdr:nvSpPr>
        <xdr:spPr bwMode="auto">
          <a:xfrm>
            <a:off x="1004887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3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3" y="60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05" name="Freeform 9"/>
          <xdr:cNvSpPr>
            <a:spLocks/>
          </xdr:cNvSpPr>
        </xdr:nvSpPr>
        <xdr:spPr bwMode="auto">
          <a:xfrm>
            <a:off x="10067925" y="481013"/>
            <a:ext cx="57150" cy="38100"/>
          </a:xfrm>
          <a:custGeom>
            <a:avLst/>
            <a:gdLst>
              <a:gd name="T0" fmla="*/ 34 w 67"/>
              <a:gd name="T1" fmla="*/ 0 h 49"/>
              <a:gd name="T2" fmla="*/ 46 w 67"/>
              <a:gd name="T3" fmla="*/ 2 h 49"/>
              <a:gd name="T4" fmla="*/ 54 w 67"/>
              <a:gd name="T5" fmla="*/ 6 h 49"/>
              <a:gd name="T6" fmla="*/ 57 w 67"/>
              <a:gd name="T7" fmla="*/ 12 h 49"/>
              <a:gd name="T8" fmla="*/ 55 w 67"/>
              <a:gd name="T9" fmla="*/ 17 h 49"/>
              <a:gd name="T10" fmla="*/ 48 w 67"/>
              <a:gd name="T11" fmla="*/ 20 h 49"/>
              <a:gd name="T12" fmla="*/ 38 w 67"/>
              <a:gd name="T13" fmla="*/ 23 h 49"/>
              <a:gd name="T14" fmla="*/ 38 w 67"/>
              <a:gd name="T15" fmla="*/ 26 h 49"/>
              <a:gd name="T16" fmla="*/ 37 w 67"/>
              <a:gd name="T17" fmla="*/ 28 h 49"/>
              <a:gd name="T18" fmla="*/ 38 w 67"/>
              <a:gd name="T19" fmla="*/ 32 h 49"/>
              <a:gd name="T20" fmla="*/ 39 w 67"/>
              <a:gd name="T21" fmla="*/ 37 h 49"/>
              <a:gd name="T22" fmla="*/ 43 w 67"/>
              <a:gd name="T23" fmla="*/ 39 h 49"/>
              <a:gd name="T24" fmla="*/ 45 w 67"/>
              <a:gd name="T25" fmla="*/ 41 h 49"/>
              <a:gd name="T26" fmla="*/ 49 w 67"/>
              <a:gd name="T27" fmla="*/ 42 h 49"/>
              <a:gd name="T28" fmla="*/ 50 w 67"/>
              <a:gd name="T29" fmla="*/ 41 h 49"/>
              <a:gd name="T30" fmla="*/ 52 w 67"/>
              <a:gd name="T31" fmla="*/ 41 h 49"/>
              <a:gd name="T32" fmla="*/ 54 w 67"/>
              <a:gd name="T33" fmla="*/ 41 h 49"/>
              <a:gd name="T34" fmla="*/ 56 w 67"/>
              <a:gd name="T35" fmla="*/ 39 h 49"/>
              <a:gd name="T36" fmla="*/ 58 w 67"/>
              <a:gd name="T37" fmla="*/ 38 h 49"/>
              <a:gd name="T38" fmla="*/ 59 w 67"/>
              <a:gd name="T39" fmla="*/ 35 h 49"/>
              <a:gd name="T40" fmla="*/ 60 w 67"/>
              <a:gd name="T41" fmla="*/ 31 h 49"/>
              <a:gd name="T42" fmla="*/ 67 w 67"/>
              <a:gd name="T43" fmla="*/ 31 h 49"/>
              <a:gd name="T44" fmla="*/ 64 w 67"/>
              <a:gd name="T45" fmla="*/ 41 h 49"/>
              <a:gd name="T46" fmla="*/ 58 w 67"/>
              <a:gd name="T47" fmla="*/ 47 h 49"/>
              <a:gd name="T48" fmla="*/ 49 w 67"/>
              <a:gd name="T49" fmla="*/ 49 h 49"/>
              <a:gd name="T50" fmla="*/ 44 w 67"/>
              <a:gd name="T51" fmla="*/ 49 h 49"/>
              <a:gd name="T52" fmla="*/ 40 w 67"/>
              <a:gd name="T53" fmla="*/ 47 h 49"/>
              <a:gd name="T54" fmla="*/ 36 w 67"/>
              <a:gd name="T55" fmla="*/ 43 h 49"/>
              <a:gd name="T56" fmla="*/ 34 w 67"/>
              <a:gd name="T57" fmla="*/ 40 h 49"/>
              <a:gd name="T58" fmla="*/ 31 w 67"/>
              <a:gd name="T59" fmla="*/ 43 h 49"/>
              <a:gd name="T60" fmla="*/ 27 w 67"/>
              <a:gd name="T61" fmla="*/ 47 h 49"/>
              <a:gd name="T62" fmla="*/ 23 w 67"/>
              <a:gd name="T63" fmla="*/ 49 h 49"/>
              <a:gd name="T64" fmla="*/ 19 w 67"/>
              <a:gd name="T65" fmla="*/ 49 h 49"/>
              <a:gd name="T66" fmla="*/ 9 w 67"/>
              <a:gd name="T67" fmla="*/ 47 h 49"/>
              <a:gd name="T68" fmla="*/ 3 w 67"/>
              <a:gd name="T69" fmla="*/ 41 h 49"/>
              <a:gd name="T70" fmla="*/ 0 w 67"/>
              <a:gd name="T71" fmla="*/ 31 h 49"/>
              <a:gd name="T72" fmla="*/ 8 w 67"/>
              <a:gd name="T73" fmla="*/ 31 h 49"/>
              <a:gd name="T74" fmla="*/ 8 w 67"/>
              <a:gd name="T75" fmla="*/ 35 h 49"/>
              <a:gd name="T76" fmla="*/ 10 w 67"/>
              <a:gd name="T77" fmla="*/ 38 h 49"/>
              <a:gd name="T78" fmla="*/ 11 w 67"/>
              <a:gd name="T79" fmla="*/ 39 h 49"/>
              <a:gd name="T80" fmla="*/ 13 w 67"/>
              <a:gd name="T81" fmla="*/ 41 h 49"/>
              <a:gd name="T82" fmla="*/ 15 w 67"/>
              <a:gd name="T83" fmla="*/ 41 h 49"/>
              <a:gd name="T84" fmla="*/ 18 w 67"/>
              <a:gd name="T85" fmla="*/ 41 h 49"/>
              <a:gd name="T86" fmla="*/ 19 w 67"/>
              <a:gd name="T87" fmla="*/ 42 h 49"/>
              <a:gd name="T88" fmla="*/ 22 w 67"/>
              <a:gd name="T89" fmla="*/ 41 h 49"/>
              <a:gd name="T90" fmla="*/ 25 w 67"/>
              <a:gd name="T91" fmla="*/ 39 h 49"/>
              <a:gd name="T92" fmla="*/ 27 w 67"/>
              <a:gd name="T93" fmla="*/ 37 h 49"/>
              <a:gd name="T94" fmla="*/ 30 w 67"/>
              <a:gd name="T95" fmla="*/ 32 h 49"/>
              <a:gd name="T96" fmla="*/ 30 w 67"/>
              <a:gd name="T97" fmla="*/ 28 h 49"/>
              <a:gd name="T98" fmla="*/ 30 w 67"/>
              <a:gd name="T99" fmla="*/ 26 h 49"/>
              <a:gd name="T100" fmla="*/ 28 w 67"/>
              <a:gd name="T101" fmla="*/ 23 h 49"/>
              <a:gd name="T102" fmla="*/ 20 w 67"/>
              <a:gd name="T103" fmla="*/ 20 h 49"/>
              <a:gd name="T104" fmla="*/ 13 w 67"/>
              <a:gd name="T105" fmla="*/ 17 h 49"/>
              <a:gd name="T106" fmla="*/ 11 w 67"/>
              <a:gd name="T107" fmla="*/ 12 h 49"/>
              <a:gd name="T108" fmla="*/ 14 w 67"/>
              <a:gd name="T109" fmla="*/ 6 h 49"/>
              <a:gd name="T110" fmla="*/ 22 w 67"/>
              <a:gd name="T111" fmla="*/ 2 h 49"/>
              <a:gd name="T112" fmla="*/ 34 w 67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9">
                <a:moveTo>
                  <a:pt x="34" y="0"/>
                </a:moveTo>
                <a:lnTo>
                  <a:pt x="46" y="2"/>
                </a:lnTo>
                <a:lnTo>
                  <a:pt x="54" y="6"/>
                </a:lnTo>
                <a:lnTo>
                  <a:pt x="57" y="12"/>
                </a:lnTo>
                <a:lnTo>
                  <a:pt x="55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3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7" y="31"/>
                </a:lnTo>
                <a:lnTo>
                  <a:pt x="64" y="41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1" y="43"/>
                </a:lnTo>
                <a:lnTo>
                  <a:pt x="27" y="47"/>
                </a:lnTo>
                <a:lnTo>
                  <a:pt x="23" y="49"/>
                </a:lnTo>
                <a:lnTo>
                  <a:pt x="19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8" y="31"/>
                </a:lnTo>
                <a:lnTo>
                  <a:pt x="8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8" y="41"/>
                </a:lnTo>
                <a:lnTo>
                  <a:pt x="19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30" y="32"/>
                </a:lnTo>
                <a:lnTo>
                  <a:pt x="30" y="28"/>
                </a:lnTo>
                <a:lnTo>
                  <a:pt x="30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71438</xdr:rowOff>
    </xdr:from>
    <xdr:to>
      <xdr:col>29</xdr:col>
      <xdr:colOff>466725</xdr:colOff>
      <xdr:row>1</xdr:row>
      <xdr:rowOff>366713</xdr:rowOff>
    </xdr:to>
    <xdr:grpSp>
      <xdr:nvGrpSpPr>
        <xdr:cNvPr id="206" name="Month 2" descr="Orange bear face" title="Month 2 navigation button">
          <a:hlinkClick xmlns:r="http://schemas.openxmlformats.org/officeDocument/2006/relationships" r:id="rId2" tooltip="Click to view Month 2"/>
        </xdr:cNvPr>
        <xdr:cNvGrpSpPr/>
      </xdr:nvGrpSpPr>
      <xdr:grpSpPr>
        <a:xfrm>
          <a:off x="10382250" y="290513"/>
          <a:ext cx="400050" cy="295275"/>
          <a:chOff x="10439400" y="300038"/>
          <a:chExt cx="400050" cy="295275"/>
        </a:xfrm>
      </xdr:grpSpPr>
      <xdr:sp macro="" textlink="">
        <xdr:nvSpPr>
          <xdr:cNvPr id="207" name="Freeform 10">
            <a:hlinkClick xmlns:r="http://schemas.openxmlformats.org/officeDocument/2006/relationships" r:id="rId2" tooltip="Show Month #2"/>
          </xdr:cNvPr>
          <xdr:cNvSpPr>
            <a:spLocks noEditPoints="1"/>
          </xdr:cNvSpPr>
        </xdr:nvSpPr>
        <xdr:spPr bwMode="auto">
          <a:xfrm>
            <a:off x="10439400" y="3000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6 h 345"/>
              <a:gd name="T24" fmla="*/ 322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7 h 345"/>
              <a:gd name="T44" fmla="*/ 127 w 458"/>
              <a:gd name="T45" fmla="*/ 169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3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6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08" name="Freeform 11"/>
          <xdr:cNvSpPr>
            <a:spLocks/>
          </xdr:cNvSpPr>
        </xdr:nvSpPr>
        <xdr:spPr bwMode="auto">
          <a:xfrm>
            <a:off x="105251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09" name="Freeform 12"/>
          <xdr:cNvSpPr>
            <a:spLocks/>
          </xdr:cNvSpPr>
        </xdr:nvSpPr>
        <xdr:spPr bwMode="auto">
          <a:xfrm>
            <a:off x="107156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10" name="Freeform 13"/>
          <xdr:cNvSpPr>
            <a:spLocks noEditPoints="1"/>
          </xdr:cNvSpPr>
        </xdr:nvSpPr>
        <xdr:spPr bwMode="auto">
          <a:xfrm>
            <a:off x="105918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5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11" name="Freeform 14"/>
          <xdr:cNvSpPr>
            <a:spLocks/>
          </xdr:cNvSpPr>
        </xdr:nvSpPr>
        <xdr:spPr bwMode="auto">
          <a:xfrm>
            <a:off x="10610850" y="481013"/>
            <a:ext cx="57150" cy="38100"/>
          </a:xfrm>
          <a:custGeom>
            <a:avLst/>
            <a:gdLst>
              <a:gd name="T0" fmla="*/ 34 w 66"/>
              <a:gd name="T1" fmla="*/ 0 h 49"/>
              <a:gd name="T2" fmla="*/ 46 w 66"/>
              <a:gd name="T3" fmla="*/ 2 h 49"/>
              <a:gd name="T4" fmla="*/ 53 w 66"/>
              <a:gd name="T5" fmla="*/ 6 h 49"/>
              <a:gd name="T6" fmla="*/ 57 w 66"/>
              <a:gd name="T7" fmla="*/ 12 h 49"/>
              <a:gd name="T8" fmla="*/ 54 w 66"/>
              <a:gd name="T9" fmla="*/ 17 h 49"/>
              <a:gd name="T10" fmla="*/ 48 w 66"/>
              <a:gd name="T11" fmla="*/ 20 h 49"/>
              <a:gd name="T12" fmla="*/ 38 w 66"/>
              <a:gd name="T13" fmla="*/ 23 h 49"/>
              <a:gd name="T14" fmla="*/ 38 w 66"/>
              <a:gd name="T15" fmla="*/ 26 h 49"/>
              <a:gd name="T16" fmla="*/ 37 w 66"/>
              <a:gd name="T17" fmla="*/ 28 h 49"/>
              <a:gd name="T18" fmla="*/ 38 w 66"/>
              <a:gd name="T19" fmla="*/ 32 h 49"/>
              <a:gd name="T20" fmla="*/ 39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9 w 66"/>
              <a:gd name="T27" fmla="*/ 42 h 49"/>
              <a:gd name="T28" fmla="*/ 50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8 w 66"/>
              <a:gd name="T37" fmla="*/ 38 h 49"/>
              <a:gd name="T38" fmla="*/ 59 w 66"/>
              <a:gd name="T39" fmla="*/ 35 h 49"/>
              <a:gd name="T40" fmla="*/ 60 w 66"/>
              <a:gd name="T41" fmla="*/ 31 h 49"/>
              <a:gd name="T42" fmla="*/ 66 w 66"/>
              <a:gd name="T43" fmla="*/ 31 h 49"/>
              <a:gd name="T44" fmla="*/ 64 w 66"/>
              <a:gd name="T45" fmla="*/ 40 h 49"/>
              <a:gd name="T46" fmla="*/ 58 w 66"/>
              <a:gd name="T47" fmla="*/ 47 h 49"/>
              <a:gd name="T48" fmla="*/ 49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4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3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0 h 49"/>
              <a:gd name="T70" fmla="*/ 0 w 66"/>
              <a:gd name="T71" fmla="*/ 31 h 49"/>
              <a:gd name="T72" fmla="*/ 8 w 66"/>
              <a:gd name="T73" fmla="*/ 31 h 49"/>
              <a:gd name="T74" fmla="*/ 9 w 66"/>
              <a:gd name="T75" fmla="*/ 35 h 49"/>
              <a:gd name="T76" fmla="*/ 10 w 66"/>
              <a:gd name="T77" fmla="*/ 38 h 49"/>
              <a:gd name="T78" fmla="*/ 11 w 66"/>
              <a:gd name="T79" fmla="*/ 39 h 49"/>
              <a:gd name="T80" fmla="*/ 13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5 w 66"/>
              <a:gd name="T91" fmla="*/ 39 h 49"/>
              <a:gd name="T92" fmla="*/ 27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8 w 66"/>
              <a:gd name="T101" fmla="*/ 23 h 49"/>
              <a:gd name="T102" fmla="*/ 20 w 66"/>
              <a:gd name="T103" fmla="*/ 20 h 49"/>
              <a:gd name="T104" fmla="*/ 13 w 66"/>
              <a:gd name="T105" fmla="*/ 17 h 49"/>
              <a:gd name="T106" fmla="*/ 11 w 66"/>
              <a:gd name="T107" fmla="*/ 12 h 49"/>
              <a:gd name="T108" fmla="*/ 14 w 66"/>
              <a:gd name="T109" fmla="*/ 6 h 49"/>
              <a:gd name="T110" fmla="*/ 22 w 66"/>
              <a:gd name="T111" fmla="*/ 2 h 49"/>
              <a:gd name="T112" fmla="*/ 34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4" y="0"/>
                </a:moveTo>
                <a:lnTo>
                  <a:pt x="46" y="2"/>
                </a:lnTo>
                <a:lnTo>
                  <a:pt x="53" y="6"/>
                </a:lnTo>
                <a:lnTo>
                  <a:pt x="57" y="12"/>
                </a:lnTo>
                <a:lnTo>
                  <a:pt x="54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2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6" y="31"/>
                </a:lnTo>
                <a:lnTo>
                  <a:pt x="64" y="40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0" y="43"/>
                </a:lnTo>
                <a:lnTo>
                  <a:pt x="27" y="47"/>
                </a:lnTo>
                <a:lnTo>
                  <a:pt x="23" y="49"/>
                </a:lnTo>
                <a:lnTo>
                  <a:pt x="18" y="49"/>
                </a:lnTo>
                <a:lnTo>
                  <a:pt x="9" y="47"/>
                </a:lnTo>
                <a:lnTo>
                  <a:pt x="3" y="40"/>
                </a:lnTo>
                <a:lnTo>
                  <a:pt x="0" y="31"/>
                </a:lnTo>
                <a:lnTo>
                  <a:pt x="8" y="31"/>
                </a:lnTo>
                <a:lnTo>
                  <a:pt x="9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71438</xdr:rowOff>
    </xdr:from>
    <xdr:to>
      <xdr:col>32</xdr:col>
      <xdr:colOff>57150</xdr:colOff>
      <xdr:row>1</xdr:row>
      <xdr:rowOff>366713</xdr:rowOff>
    </xdr:to>
    <xdr:grpSp>
      <xdr:nvGrpSpPr>
        <xdr:cNvPr id="212" name="Month 3" descr="Pink bear face" title="Month 3 navigation button">
          <a:hlinkClick xmlns:r="http://schemas.openxmlformats.org/officeDocument/2006/relationships" r:id="rId3" tooltip="Click to view Month 3"/>
        </xdr:cNvPr>
        <xdr:cNvGrpSpPr/>
      </xdr:nvGrpSpPr>
      <xdr:grpSpPr>
        <a:xfrm>
          <a:off x="10925175" y="290513"/>
          <a:ext cx="409575" cy="295275"/>
          <a:chOff x="10982325" y="300038"/>
          <a:chExt cx="400050" cy="295275"/>
        </a:xfrm>
      </xdr:grpSpPr>
      <xdr:sp macro="" textlink="">
        <xdr:nvSpPr>
          <xdr:cNvPr id="213" name="Freeform 15">
            <a:hlinkClick xmlns:r="http://schemas.openxmlformats.org/officeDocument/2006/relationships" r:id="rId3" tooltip="Show Month #3"/>
          </xdr:cNvPr>
          <xdr:cNvSpPr>
            <a:spLocks noEditPoints="1"/>
          </xdr:cNvSpPr>
        </xdr:nvSpPr>
        <xdr:spPr bwMode="auto">
          <a:xfrm>
            <a:off x="10982325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5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3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14" name="Freeform 16"/>
          <xdr:cNvSpPr>
            <a:spLocks/>
          </xdr:cNvSpPr>
        </xdr:nvSpPr>
        <xdr:spPr bwMode="auto">
          <a:xfrm>
            <a:off x="11068050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15" name="Freeform 17"/>
          <xdr:cNvSpPr>
            <a:spLocks/>
          </xdr:cNvSpPr>
        </xdr:nvSpPr>
        <xdr:spPr bwMode="auto">
          <a:xfrm>
            <a:off x="1125855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16" name="Freeform 18"/>
          <xdr:cNvSpPr>
            <a:spLocks noEditPoints="1"/>
          </xdr:cNvSpPr>
        </xdr:nvSpPr>
        <xdr:spPr bwMode="auto">
          <a:xfrm>
            <a:off x="11144250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2 w 98"/>
              <a:gd name="T29" fmla="*/ 68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0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2" y="56"/>
                </a:lnTo>
                <a:lnTo>
                  <a:pt x="16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2" y="68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0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17" name="Freeform 19"/>
          <xdr:cNvSpPr>
            <a:spLocks/>
          </xdr:cNvSpPr>
        </xdr:nvSpPr>
        <xdr:spPr bwMode="auto">
          <a:xfrm>
            <a:off x="11153775" y="481013"/>
            <a:ext cx="57150" cy="38100"/>
          </a:xfrm>
          <a:custGeom>
            <a:avLst/>
            <a:gdLst>
              <a:gd name="T0" fmla="*/ 33 w 65"/>
              <a:gd name="T1" fmla="*/ 0 h 49"/>
              <a:gd name="T2" fmla="*/ 45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6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4 w 65"/>
              <a:gd name="T35" fmla="*/ 39 h 49"/>
              <a:gd name="T36" fmla="*/ 57 w 65"/>
              <a:gd name="T37" fmla="*/ 38 h 49"/>
              <a:gd name="T38" fmla="*/ 58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7 w 65"/>
              <a:gd name="T47" fmla="*/ 47 h 49"/>
              <a:gd name="T48" fmla="*/ 48 w 65"/>
              <a:gd name="T49" fmla="*/ 49 h 49"/>
              <a:gd name="T50" fmla="*/ 42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3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8 w 65"/>
              <a:gd name="T75" fmla="*/ 35 h 49"/>
              <a:gd name="T76" fmla="*/ 9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1 w 65"/>
              <a:gd name="T111" fmla="*/ 2 h 49"/>
              <a:gd name="T112" fmla="*/ 33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3" y="0"/>
                </a:moveTo>
                <a:lnTo>
                  <a:pt x="45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6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4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7" y="47"/>
                </a:lnTo>
                <a:lnTo>
                  <a:pt x="48" y="49"/>
                </a:lnTo>
                <a:lnTo>
                  <a:pt x="42" y="49"/>
                </a:lnTo>
                <a:lnTo>
                  <a:pt x="39" y="47"/>
                </a:lnTo>
                <a:lnTo>
                  <a:pt x="36" y="43"/>
                </a:lnTo>
                <a:lnTo>
                  <a:pt x="33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71438</xdr:rowOff>
    </xdr:from>
    <xdr:to>
      <xdr:col>32</xdr:col>
      <xdr:colOff>600075</xdr:colOff>
      <xdr:row>1</xdr:row>
      <xdr:rowOff>366713</xdr:rowOff>
    </xdr:to>
    <xdr:grpSp>
      <xdr:nvGrpSpPr>
        <xdr:cNvPr id="218" name="Month 4" descr="Red bear face" title="Month 4 navigation button">
          <a:hlinkClick xmlns:r="http://schemas.openxmlformats.org/officeDocument/2006/relationships" r:id="rId4" tooltip="Click to view Month 4"/>
        </xdr:cNvPr>
        <xdr:cNvGrpSpPr/>
      </xdr:nvGrpSpPr>
      <xdr:grpSpPr>
        <a:xfrm>
          <a:off x="11477625" y="290513"/>
          <a:ext cx="400050" cy="295275"/>
          <a:chOff x="11525250" y="300038"/>
          <a:chExt cx="400050" cy="295275"/>
        </a:xfrm>
      </xdr:grpSpPr>
      <xdr:sp macro="" textlink="">
        <xdr:nvSpPr>
          <xdr:cNvPr id="219" name="Freeform 20">
            <a:hlinkClick xmlns:r="http://schemas.openxmlformats.org/officeDocument/2006/relationships" r:id="rId4" tooltip="Show Month #4"/>
          </xdr:cNvPr>
          <xdr:cNvSpPr>
            <a:spLocks noEditPoints="1"/>
          </xdr:cNvSpPr>
        </xdr:nvSpPr>
        <xdr:spPr bwMode="auto">
          <a:xfrm>
            <a:off x="11525250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4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8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2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4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0" name="Freeform 21"/>
          <xdr:cNvSpPr>
            <a:spLocks/>
          </xdr:cNvSpPr>
        </xdr:nvSpPr>
        <xdr:spPr bwMode="auto">
          <a:xfrm>
            <a:off x="1161097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1" name="Freeform 22"/>
          <xdr:cNvSpPr>
            <a:spLocks/>
          </xdr:cNvSpPr>
        </xdr:nvSpPr>
        <xdr:spPr bwMode="auto">
          <a:xfrm>
            <a:off x="11801475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2" name="Freeform 23"/>
          <xdr:cNvSpPr>
            <a:spLocks noEditPoints="1"/>
          </xdr:cNvSpPr>
        </xdr:nvSpPr>
        <xdr:spPr bwMode="auto">
          <a:xfrm>
            <a:off x="11687175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7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5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5"/>
                </a:lnTo>
                <a:lnTo>
                  <a:pt x="82" y="56"/>
                </a:lnTo>
                <a:lnTo>
                  <a:pt x="76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3" name="Freeform 24"/>
          <xdr:cNvSpPr>
            <a:spLocks/>
          </xdr:cNvSpPr>
        </xdr:nvSpPr>
        <xdr:spPr bwMode="auto">
          <a:xfrm>
            <a:off x="11696700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0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0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71438</xdr:rowOff>
    </xdr:from>
    <xdr:to>
      <xdr:col>34</xdr:col>
      <xdr:colOff>285750</xdr:colOff>
      <xdr:row>1</xdr:row>
      <xdr:rowOff>366713</xdr:rowOff>
    </xdr:to>
    <xdr:grpSp>
      <xdr:nvGrpSpPr>
        <xdr:cNvPr id="224" name="Month 5" descr="Blue bear face" title="Month 5 navigation button">
          <a:hlinkClick xmlns:r="http://schemas.openxmlformats.org/officeDocument/2006/relationships" r:id="rId5" tooltip="Click to view Month 5"/>
        </xdr:cNvPr>
        <xdr:cNvGrpSpPr/>
      </xdr:nvGrpSpPr>
      <xdr:grpSpPr>
        <a:xfrm>
          <a:off x="12020550" y="290513"/>
          <a:ext cx="400050" cy="295275"/>
          <a:chOff x="12068175" y="300038"/>
          <a:chExt cx="400050" cy="295275"/>
        </a:xfrm>
      </xdr:grpSpPr>
      <xdr:sp macro="" textlink="">
        <xdr:nvSpPr>
          <xdr:cNvPr id="225" name="Freeform 25">
            <a:hlinkClick xmlns:r="http://schemas.openxmlformats.org/officeDocument/2006/relationships" r:id="rId5" tooltip="Show Month #5"/>
          </xdr:cNvPr>
          <xdr:cNvSpPr>
            <a:spLocks noEditPoints="1"/>
          </xdr:cNvSpPr>
        </xdr:nvSpPr>
        <xdr:spPr bwMode="auto">
          <a:xfrm>
            <a:off x="120681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5 w 458"/>
              <a:gd name="T11" fmla="*/ 277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2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2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3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5" y="277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2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8"/>
                </a:lnTo>
                <a:lnTo>
                  <a:pt x="139" y="187"/>
                </a:lnTo>
                <a:lnTo>
                  <a:pt x="136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3"/>
                </a:lnTo>
                <a:lnTo>
                  <a:pt x="340" y="19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7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2"/>
                </a:lnTo>
                <a:lnTo>
                  <a:pt x="407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6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6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6" name="Freeform 26"/>
          <xdr:cNvSpPr>
            <a:spLocks/>
          </xdr:cNvSpPr>
        </xdr:nvSpPr>
        <xdr:spPr bwMode="auto">
          <a:xfrm>
            <a:off x="121539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7" name="Freeform 27"/>
          <xdr:cNvSpPr>
            <a:spLocks/>
          </xdr:cNvSpPr>
        </xdr:nvSpPr>
        <xdr:spPr bwMode="auto">
          <a:xfrm>
            <a:off x="123444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8" name="Freeform 28"/>
          <xdr:cNvSpPr>
            <a:spLocks noEditPoints="1"/>
          </xdr:cNvSpPr>
        </xdr:nvSpPr>
        <xdr:spPr bwMode="auto">
          <a:xfrm>
            <a:off x="122301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9" name="Freeform 29"/>
          <xdr:cNvSpPr>
            <a:spLocks/>
          </xdr:cNvSpPr>
        </xdr:nvSpPr>
        <xdr:spPr bwMode="auto">
          <a:xfrm>
            <a:off x="12239625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6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9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8 w 65"/>
              <a:gd name="T41" fmla="*/ 31 h 49"/>
              <a:gd name="T42" fmla="*/ 65 w 65"/>
              <a:gd name="T43" fmla="*/ 31 h 49"/>
              <a:gd name="T44" fmla="*/ 63 w 65"/>
              <a:gd name="T45" fmla="*/ 41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1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1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9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9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6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9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8" y="31"/>
                </a:lnTo>
                <a:lnTo>
                  <a:pt x="65" y="31"/>
                </a:lnTo>
                <a:lnTo>
                  <a:pt x="63" y="41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1" y="49"/>
                </a:lnTo>
                <a:lnTo>
                  <a:pt x="17" y="49"/>
                </a:lnTo>
                <a:lnTo>
                  <a:pt x="8" y="47"/>
                </a:lnTo>
                <a:lnTo>
                  <a:pt x="2" y="41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9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9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71438</xdr:rowOff>
    </xdr:from>
    <xdr:to>
      <xdr:col>35</xdr:col>
      <xdr:colOff>66675</xdr:colOff>
      <xdr:row>1</xdr:row>
      <xdr:rowOff>366713</xdr:rowOff>
    </xdr:to>
    <xdr:grpSp>
      <xdr:nvGrpSpPr>
        <xdr:cNvPr id="230" name="Month 6" descr="Green bear face" title="Month 6 navigation button">
          <a:hlinkClick xmlns:r="http://schemas.openxmlformats.org/officeDocument/2006/relationships" r:id="rId6" tooltip="Click to view Month 6"/>
        </xdr:cNvPr>
        <xdr:cNvGrpSpPr/>
      </xdr:nvGrpSpPr>
      <xdr:grpSpPr>
        <a:xfrm>
          <a:off x="12563475" y="290513"/>
          <a:ext cx="400050" cy="295275"/>
          <a:chOff x="12611100" y="300038"/>
          <a:chExt cx="400050" cy="295275"/>
        </a:xfrm>
      </xdr:grpSpPr>
      <xdr:sp macro="" textlink="">
        <xdr:nvSpPr>
          <xdr:cNvPr id="231" name="Freeform 30">
            <a:hlinkClick xmlns:r="http://schemas.openxmlformats.org/officeDocument/2006/relationships" r:id="rId6" tooltip="Show Month #6"/>
          </xdr:cNvPr>
          <xdr:cNvSpPr>
            <a:spLocks noEditPoints="1"/>
          </xdr:cNvSpPr>
        </xdr:nvSpPr>
        <xdr:spPr bwMode="auto">
          <a:xfrm>
            <a:off x="12611100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9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2"/>
                </a:lnTo>
                <a:lnTo>
                  <a:pt x="408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2" name="Freeform 31"/>
          <xdr:cNvSpPr>
            <a:spLocks/>
          </xdr:cNvSpPr>
        </xdr:nvSpPr>
        <xdr:spPr bwMode="auto">
          <a:xfrm>
            <a:off x="126968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3" name="Freeform 32"/>
          <xdr:cNvSpPr>
            <a:spLocks/>
          </xdr:cNvSpPr>
        </xdr:nvSpPr>
        <xdr:spPr bwMode="auto">
          <a:xfrm>
            <a:off x="128873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4" name="Freeform 33"/>
          <xdr:cNvSpPr>
            <a:spLocks noEditPoints="1"/>
          </xdr:cNvSpPr>
        </xdr:nvSpPr>
        <xdr:spPr bwMode="auto">
          <a:xfrm>
            <a:off x="1277302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2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2" y="68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5" y="66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3"/>
                </a:lnTo>
                <a:lnTo>
                  <a:pt x="53" y="51"/>
                </a:lnTo>
                <a:lnTo>
                  <a:pt x="55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5" name="Freeform 34"/>
          <xdr:cNvSpPr>
            <a:spLocks/>
          </xdr:cNvSpPr>
        </xdr:nvSpPr>
        <xdr:spPr bwMode="auto">
          <a:xfrm>
            <a:off x="12782550" y="481013"/>
            <a:ext cx="57150" cy="38100"/>
          </a:xfrm>
          <a:custGeom>
            <a:avLst/>
            <a:gdLst>
              <a:gd name="T0" fmla="*/ 33 w 66"/>
              <a:gd name="T1" fmla="*/ 0 h 49"/>
              <a:gd name="T2" fmla="*/ 45 w 66"/>
              <a:gd name="T3" fmla="*/ 2 h 49"/>
              <a:gd name="T4" fmla="*/ 53 w 66"/>
              <a:gd name="T5" fmla="*/ 6 h 49"/>
              <a:gd name="T6" fmla="*/ 56 w 66"/>
              <a:gd name="T7" fmla="*/ 12 h 49"/>
              <a:gd name="T8" fmla="*/ 54 w 66"/>
              <a:gd name="T9" fmla="*/ 17 h 49"/>
              <a:gd name="T10" fmla="*/ 47 w 66"/>
              <a:gd name="T11" fmla="*/ 20 h 49"/>
              <a:gd name="T12" fmla="*/ 39 w 66"/>
              <a:gd name="T13" fmla="*/ 23 h 49"/>
              <a:gd name="T14" fmla="*/ 37 w 66"/>
              <a:gd name="T15" fmla="*/ 26 h 49"/>
              <a:gd name="T16" fmla="*/ 37 w 66"/>
              <a:gd name="T17" fmla="*/ 28 h 49"/>
              <a:gd name="T18" fmla="*/ 37 w 66"/>
              <a:gd name="T19" fmla="*/ 32 h 49"/>
              <a:gd name="T20" fmla="*/ 40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8 w 66"/>
              <a:gd name="T27" fmla="*/ 42 h 49"/>
              <a:gd name="T28" fmla="*/ 49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7 w 66"/>
              <a:gd name="T37" fmla="*/ 38 h 49"/>
              <a:gd name="T38" fmla="*/ 58 w 66"/>
              <a:gd name="T39" fmla="*/ 35 h 49"/>
              <a:gd name="T40" fmla="*/ 59 w 66"/>
              <a:gd name="T41" fmla="*/ 31 h 49"/>
              <a:gd name="T42" fmla="*/ 66 w 66"/>
              <a:gd name="T43" fmla="*/ 31 h 49"/>
              <a:gd name="T44" fmla="*/ 64 w 66"/>
              <a:gd name="T45" fmla="*/ 41 h 49"/>
              <a:gd name="T46" fmla="*/ 57 w 66"/>
              <a:gd name="T47" fmla="*/ 47 h 49"/>
              <a:gd name="T48" fmla="*/ 48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3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2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1 h 49"/>
              <a:gd name="T70" fmla="*/ 0 w 66"/>
              <a:gd name="T71" fmla="*/ 31 h 49"/>
              <a:gd name="T72" fmla="*/ 7 w 66"/>
              <a:gd name="T73" fmla="*/ 31 h 49"/>
              <a:gd name="T74" fmla="*/ 8 w 66"/>
              <a:gd name="T75" fmla="*/ 35 h 49"/>
              <a:gd name="T76" fmla="*/ 9 w 66"/>
              <a:gd name="T77" fmla="*/ 38 h 49"/>
              <a:gd name="T78" fmla="*/ 10 w 66"/>
              <a:gd name="T79" fmla="*/ 39 h 49"/>
              <a:gd name="T80" fmla="*/ 12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4 w 66"/>
              <a:gd name="T91" fmla="*/ 39 h 49"/>
              <a:gd name="T92" fmla="*/ 28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9 w 66"/>
              <a:gd name="T101" fmla="*/ 23 h 49"/>
              <a:gd name="T102" fmla="*/ 19 w 66"/>
              <a:gd name="T103" fmla="*/ 20 h 49"/>
              <a:gd name="T104" fmla="*/ 12 w 66"/>
              <a:gd name="T105" fmla="*/ 17 h 49"/>
              <a:gd name="T106" fmla="*/ 10 w 66"/>
              <a:gd name="T107" fmla="*/ 12 h 49"/>
              <a:gd name="T108" fmla="*/ 13 w 66"/>
              <a:gd name="T109" fmla="*/ 6 h 49"/>
              <a:gd name="T110" fmla="*/ 21 w 66"/>
              <a:gd name="T111" fmla="*/ 2 h 49"/>
              <a:gd name="T112" fmla="*/ 33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3" y="0"/>
                </a:moveTo>
                <a:lnTo>
                  <a:pt x="45" y="2"/>
                </a:lnTo>
                <a:lnTo>
                  <a:pt x="53" y="6"/>
                </a:lnTo>
                <a:lnTo>
                  <a:pt x="56" y="12"/>
                </a:lnTo>
                <a:lnTo>
                  <a:pt x="54" y="17"/>
                </a:lnTo>
                <a:lnTo>
                  <a:pt x="47" y="20"/>
                </a:lnTo>
                <a:lnTo>
                  <a:pt x="39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40" y="37"/>
                </a:lnTo>
                <a:lnTo>
                  <a:pt x="42" y="39"/>
                </a:lnTo>
                <a:lnTo>
                  <a:pt x="45" y="41"/>
                </a:lnTo>
                <a:lnTo>
                  <a:pt x="48" y="42"/>
                </a:lnTo>
                <a:lnTo>
                  <a:pt x="49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6" y="31"/>
                </a:lnTo>
                <a:lnTo>
                  <a:pt x="64" y="41"/>
                </a:lnTo>
                <a:lnTo>
                  <a:pt x="57" y="47"/>
                </a:lnTo>
                <a:lnTo>
                  <a:pt x="48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3" y="40"/>
                </a:lnTo>
                <a:lnTo>
                  <a:pt x="30" y="43"/>
                </a:lnTo>
                <a:lnTo>
                  <a:pt x="27" y="47"/>
                </a:lnTo>
                <a:lnTo>
                  <a:pt x="22" y="49"/>
                </a:lnTo>
                <a:lnTo>
                  <a:pt x="18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7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4" y="39"/>
                </a:lnTo>
                <a:lnTo>
                  <a:pt x="28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9" y="23"/>
                </a:lnTo>
                <a:lnTo>
                  <a:pt x="19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27</xdr:col>
      <xdr:colOff>381000</xdr:colOff>
      <xdr:row>1</xdr:row>
      <xdr:rowOff>528638</xdr:rowOff>
    </xdr:from>
    <xdr:to>
      <xdr:col>28</xdr:col>
      <xdr:colOff>19050</xdr:colOff>
      <xdr:row>3</xdr:row>
      <xdr:rowOff>52388</xdr:rowOff>
    </xdr:to>
    <xdr:grpSp>
      <xdr:nvGrpSpPr>
        <xdr:cNvPr id="236" name="Month 7" descr="Light blue bear face" title="Month 7 navigation button">
          <a:hlinkClick xmlns:r="http://schemas.openxmlformats.org/officeDocument/2006/relationships" r:id="rId7" tooltip="Click to view Month 7"/>
        </xdr:cNvPr>
        <xdr:cNvGrpSpPr/>
      </xdr:nvGrpSpPr>
      <xdr:grpSpPr>
        <a:xfrm>
          <a:off x="9839325" y="747713"/>
          <a:ext cx="400050" cy="295275"/>
          <a:chOff x="9896475" y="757238"/>
          <a:chExt cx="400050" cy="295275"/>
        </a:xfrm>
      </xdr:grpSpPr>
      <xdr:sp macro="" textlink="">
        <xdr:nvSpPr>
          <xdr:cNvPr id="237" name="Freeform 35">
            <a:hlinkClick xmlns:r="http://schemas.openxmlformats.org/officeDocument/2006/relationships" r:id="rId7" tooltip="Show Month #7"/>
          </xdr:cNvPr>
          <xdr:cNvSpPr>
            <a:spLocks noEditPoints="1"/>
          </xdr:cNvSpPr>
        </xdr:nvSpPr>
        <xdr:spPr bwMode="auto">
          <a:xfrm>
            <a:off x="98964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19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7" y="185"/>
                </a:lnTo>
                <a:lnTo>
                  <a:pt x="404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8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8" name="Freeform 36"/>
          <xdr:cNvSpPr>
            <a:spLocks/>
          </xdr:cNvSpPr>
        </xdr:nvSpPr>
        <xdr:spPr bwMode="auto">
          <a:xfrm>
            <a:off x="99822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9" name="Freeform 37"/>
          <xdr:cNvSpPr>
            <a:spLocks/>
          </xdr:cNvSpPr>
        </xdr:nvSpPr>
        <xdr:spPr bwMode="auto">
          <a:xfrm>
            <a:off x="101727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40" name="Freeform 38"/>
          <xdr:cNvSpPr>
            <a:spLocks noEditPoints="1"/>
          </xdr:cNvSpPr>
        </xdr:nvSpPr>
        <xdr:spPr bwMode="auto">
          <a:xfrm>
            <a:off x="1004887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3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3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41" name="Freeform 39"/>
          <xdr:cNvSpPr>
            <a:spLocks/>
          </xdr:cNvSpPr>
        </xdr:nvSpPr>
        <xdr:spPr bwMode="auto">
          <a:xfrm>
            <a:off x="10067925" y="938213"/>
            <a:ext cx="57150" cy="38100"/>
          </a:xfrm>
          <a:custGeom>
            <a:avLst/>
            <a:gdLst>
              <a:gd name="T0" fmla="*/ 34 w 67"/>
              <a:gd name="T1" fmla="*/ 0 h 48"/>
              <a:gd name="T2" fmla="*/ 46 w 67"/>
              <a:gd name="T3" fmla="*/ 1 h 48"/>
              <a:gd name="T4" fmla="*/ 54 w 67"/>
              <a:gd name="T5" fmla="*/ 5 h 48"/>
              <a:gd name="T6" fmla="*/ 57 w 67"/>
              <a:gd name="T7" fmla="*/ 11 h 48"/>
              <a:gd name="T8" fmla="*/ 55 w 67"/>
              <a:gd name="T9" fmla="*/ 16 h 48"/>
              <a:gd name="T10" fmla="*/ 48 w 67"/>
              <a:gd name="T11" fmla="*/ 19 h 48"/>
              <a:gd name="T12" fmla="*/ 38 w 67"/>
              <a:gd name="T13" fmla="*/ 23 h 48"/>
              <a:gd name="T14" fmla="*/ 38 w 67"/>
              <a:gd name="T15" fmla="*/ 25 h 48"/>
              <a:gd name="T16" fmla="*/ 37 w 67"/>
              <a:gd name="T17" fmla="*/ 28 h 48"/>
              <a:gd name="T18" fmla="*/ 38 w 67"/>
              <a:gd name="T19" fmla="*/ 31 h 48"/>
              <a:gd name="T20" fmla="*/ 39 w 67"/>
              <a:gd name="T21" fmla="*/ 36 h 48"/>
              <a:gd name="T22" fmla="*/ 43 w 67"/>
              <a:gd name="T23" fmla="*/ 38 h 48"/>
              <a:gd name="T24" fmla="*/ 45 w 67"/>
              <a:gd name="T25" fmla="*/ 40 h 48"/>
              <a:gd name="T26" fmla="*/ 49 w 67"/>
              <a:gd name="T27" fmla="*/ 41 h 48"/>
              <a:gd name="T28" fmla="*/ 50 w 67"/>
              <a:gd name="T29" fmla="*/ 41 h 48"/>
              <a:gd name="T30" fmla="*/ 52 w 67"/>
              <a:gd name="T31" fmla="*/ 40 h 48"/>
              <a:gd name="T32" fmla="*/ 54 w 67"/>
              <a:gd name="T33" fmla="*/ 40 h 48"/>
              <a:gd name="T34" fmla="*/ 56 w 67"/>
              <a:gd name="T35" fmla="*/ 39 h 48"/>
              <a:gd name="T36" fmla="*/ 58 w 67"/>
              <a:gd name="T37" fmla="*/ 37 h 48"/>
              <a:gd name="T38" fmla="*/ 59 w 67"/>
              <a:gd name="T39" fmla="*/ 35 h 48"/>
              <a:gd name="T40" fmla="*/ 60 w 67"/>
              <a:gd name="T41" fmla="*/ 30 h 48"/>
              <a:gd name="T42" fmla="*/ 67 w 67"/>
              <a:gd name="T43" fmla="*/ 30 h 48"/>
              <a:gd name="T44" fmla="*/ 64 w 67"/>
              <a:gd name="T45" fmla="*/ 40 h 48"/>
              <a:gd name="T46" fmla="*/ 58 w 67"/>
              <a:gd name="T47" fmla="*/ 46 h 48"/>
              <a:gd name="T48" fmla="*/ 49 w 67"/>
              <a:gd name="T49" fmla="*/ 48 h 48"/>
              <a:gd name="T50" fmla="*/ 44 w 67"/>
              <a:gd name="T51" fmla="*/ 48 h 48"/>
              <a:gd name="T52" fmla="*/ 40 w 67"/>
              <a:gd name="T53" fmla="*/ 46 h 48"/>
              <a:gd name="T54" fmla="*/ 36 w 67"/>
              <a:gd name="T55" fmla="*/ 43 h 48"/>
              <a:gd name="T56" fmla="*/ 34 w 67"/>
              <a:gd name="T57" fmla="*/ 39 h 48"/>
              <a:gd name="T58" fmla="*/ 31 w 67"/>
              <a:gd name="T59" fmla="*/ 43 h 48"/>
              <a:gd name="T60" fmla="*/ 27 w 67"/>
              <a:gd name="T61" fmla="*/ 46 h 48"/>
              <a:gd name="T62" fmla="*/ 23 w 67"/>
              <a:gd name="T63" fmla="*/ 48 h 48"/>
              <a:gd name="T64" fmla="*/ 19 w 67"/>
              <a:gd name="T65" fmla="*/ 48 h 48"/>
              <a:gd name="T66" fmla="*/ 9 w 67"/>
              <a:gd name="T67" fmla="*/ 46 h 48"/>
              <a:gd name="T68" fmla="*/ 3 w 67"/>
              <a:gd name="T69" fmla="*/ 40 h 48"/>
              <a:gd name="T70" fmla="*/ 0 w 67"/>
              <a:gd name="T71" fmla="*/ 30 h 48"/>
              <a:gd name="T72" fmla="*/ 8 w 67"/>
              <a:gd name="T73" fmla="*/ 30 h 48"/>
              <a:gd name="T74" fmla="*/ 8 w 67"/>
              <a:gd name="T75" fmla="*/ 35 h 48"/>
              <a:gd name="T76" fmla="*/ 10 w 67"/>
              <a:gd name="T77" fmla="*/ 37 h 48"/>
              <a:gd name="T78" fmla="*/ 11 w 67"/>
              <a:gd name="T79" fmla="*/ 39 h 48"/>
              <a:gd name="T80" fmla="*/ 13 w 67"/>
              <a:gd name="T81" fmla="*/ 40 h 48"/>
              <a:gd name="T82" fmla="*/ 15 w 67"/>
              <a:gd name="T83" fmla="*/ 40 h 48"/>
              <a:gd name="T84" fmla="*/ 18 w 67"/>
              <a:gd name="T85" fmla="*/ 41 h 48"/>
              <a:gd name="T86" fmla="*/ 19 w 67"/>
              <a:gd name="T87" fmla="*/ 41 h 48"/>
              <a:gd name="T88" fmla="*/ 22 w 67"/>
              <a:gd name="T89" fmla="*/ 40 h 48"/>
              <a:gd name="T90" fmla="*/ 25 w 67"/>
              <a:gd name="T91" fmla="*/ 38 h 48"/>
              <a:gd name="T92" fmla="*/ 27 w 67"/>
              <a:gd name="T93" fmla="*/ 36 h 48"/>
              <a:gd name="T94" fmla="*/ 30 w 67"/>
              <a:gd name="T95" fmla="*/ 31 h 48"/>
              <a:gd name="T96" fmla="*/ 30 w 67"/>
              <a:gd name="T97" fmla="*/ 28 h 48"/>
              <a:gd name="T98" fmla="*/ 30 w 67"/>
              <a:gd name="T99" fmla="*/ 25 h 48"/>
              <a:gd name="T100" fmla="*/ 28 w 67"/>
              <a:gd name="T101" fmla="*/ 23 h 48"/>
              <a:gd name="T102" fmla="*/ 20 w 67"/>
              <a:gd name="T103" fmla="*/ 19 h 48"/>
              <a:gd name="T104" fmla="*/ 13 w 67"/>
              <a:gd name="T105" fmla="*/ 16 h 48"/>
              <a:gd name="T106" fmla="*/ 11 w 67"/>
              <a:gd name="T107" fmla="*/ 11 h 48"/>
              <a:gd name="T108" fmla="*/ 14 w 67"/>
              <a:gd name="T109" fmla="*/ 5 h 48"/>
              <a:gd name="T110" fmla="*/ 22 w 67"/>
              <a:gd name="T111" fmla="*/ 1 h 48"/>
              <a:gd name="T112" fmla="*/ 34 w 67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8">
                <a:moveTo>
                  <a:pt x="34" y="0"/>
                </a:moveTo>
                <a:lnTo>
                  <a:pt x="46" y="1"/>
                </a:lnTo>
                <a:lnTo>
                  <a:pt x="54" y="5"/>
                </a:lnTo>
                <a:lnTo>
                  <a:pt x="57" y="11"/>
                </a:lnTo>
                <a:lnTo>
                  <a:pt x="55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3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7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1" y="43"/>
                </a:lnTo>
                <a:lnTo>
                  <a:pt x="27" y="46"/>
                </a:lnTo>
                <a:lnTo>
                  <a:pt x="23" y="48"/>
                </a:lnTo>
                <a:lnTo>
                  <a:pt x="19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8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8" y="41"/>
                </a:lnTo>
                <a:lnTo>
                  <a:pt x="19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30" y="31"/>
                </a:lnTo>
                <a:lnTo>
                  <a:pt x="30" y="28"/>
                </a:lnTo>
                <a:lnTo>
                  <a:pt x="30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528638</xdr:rowOff>
    </xdr:from>
    <xdr:to>
      <xdr:col>29</xdr:col>
      <xdr:colOff>466725</xdr:colOff>
      <xdr:row>3</xdr:row>
      <xdr:rowOff>52388</xdr:rowOff>
    </xdr:to>
    <xdr:grpSp>
      <xdr:nvGrpSpPr>
        <xdr:cNvPr id="242" name="Month 8" descr="Blue bear face" title="Month 8 navagation button">
          <a:hlinkClick xmlns:r="http://schemas.openxmlformats.org/officeDocument/2006/relationships" r:id="rId8" tooltip="Click to view Month 8"/>
        </xdr:cNvPr>
        <xdr:cNvGrpSpPr/>
      </xdr:nvGrpSpPr>
      <xdr:grpSpPr>
        <a:xfrm>
          <a:off x="10382250" y="747713"/>
          <a:ext cx="400050" cy="295275"/>
          <a:chOff x="10439400" y="757238"/>
          <a:chExt cx="400050" cy="295275"/>
        </a:xfrm>
      </xdr:grpSpPr>
      <xdr:sp macro="" textlink="">
        <xdr:nvSpPr>
          <xdr:cNvPr id="243" name="Freeform 40">
            <a:hlinkClick xmlns:r="http://schemas.openxmlformats.org/officeDocument/2006/relationships" r:id="rId8" tooltip="Show Month #8"/>
          </xdr:cNvPr>
          <xdr:cNvSpPr>
            <a:spLocks noEditPoints="1"/>
          </xdr:cNvSpPr>
        </xdr:nvSpPr>
        <xdr:spPr bwMode="auto">
          <a:xfrm>
            <a:off x="10439400" y="7572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7 h 345"/>
              <a:gd name="T24" fmla="*/ 322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8 h 345"/>
              <a:gd name="T44" fmla="*/ 127 w 458"/>
              <a:gd name="T45" fmla="*/ 170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4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6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rgbClr val="0070C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44" name="Freeform 41"/>
          <xdr:cNvSpPr>
            <a:spLocks/>
          </xdr:cNvSpPr>
        </xdr:nvSpPr>
        <xdr:spPr bwMode="auto">
          <a:xfrm>
            <a:off x="105251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45" name="Freeform 42"/>
          <xdr:cNvSpPr>
            <a:spLocks/>
          </xdr:cNvSpPr>
        </xdr:nvSpPr>
        <xdr:spPr bwMode="auto">
          <a:xfrm>
            <a:off x="107156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46" name="Freeform 43"/>
          <xdr:cNvSpPr>
            <a:spLocks noEditPoints="1"/>
          </xdr:cNvSpPr>
        </xdr:nvSpPr>
        <xdr:spPr bwMode="auto">
          <a:xfrm>
            <a:off x="105918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47" name="Freeform 44"/>
          <xdr:cNvSpPr>
            <a:spLocks/>
          </xdr:cNvSpPr>
        </xdr:nvSpPr>
        <xdr:spPr bwMode="auto">
          <a:xfrm>
            <a:off x="10610850" y="938213"/>
            <a:ext cx="57150" cy="38100"/>
          </a:xfrm>
          <a:custGeom>
            <a:avLst/>
            <a:gdLst>
              <a:gd name="T0" fmla="*/ 34 w 66"/>
              <a:gd name="T1" fmla="*/ 0 h 48"/>
              <a:gd name="T2" fmla="*/ 46 w 66"/>
              <a:gd name="T3" fmla="*/ 1 h 48"/>
              <a:gd name="T4" fmla="*/ 53 w 66"/>
              <a:gd name="T5" fmla="*/ 5 h 48"/>
              <a:gd name="T6" fmla="*/ 57 w 66"/>
              <a:gd name="T7" fmla="*/ 11 h 48"/>
              <a:gd name="T8" fmla="*/ 54 w 66"/>
              <a:gd name="T9" fmla="*/ 16 h 48"/>
              <a:gd name="T10" fmla="*/ 48 w 66"/>
              <a:gd name="T11" fmla="*/ 19 h 48"/>
              <a:gd name="T12" fmla="*/ 38 w 66"/>
              <a:gd name="T13" fmla="*/ 23 h 48"/>
              <a:gd name="T14" fmla="*/ 38 w 66"/>
              <a:gd name="T15" fmla="*/ 25 h 48"/>
              <a:gd name="T16" fmla="*/ 37 w 66"/>
              <a:gd name="T17" fmla="*/ 28 h 48"/>
              <a:gd name="T18" fmla="*/ 38 w 66"/>
              <a:gd name="T19" fmla="*/ 31 h 48"/>
              <a:gd name="T20" fmla="*/ 39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9 w 66"/>
              <a:gd name="T27" fmla="*/ 41 h 48"/>
              <a:gd name="T28" fmla="*/ 50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8 w 66"/>
              <a:gd name="T37" fmla="*/ 37 h 48"/>
              <a:gd name="T38" fmla="*/ 59 w 66"/>
              <a:gd name="T39" fmla="*/ 35 h 48"/>
              <a:gd name="T40" fmla="*/ 60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8 w 66"/>
              <a:gd name="T47" fmla="*/ 46 h 48"/>
              <a:gd name="T48" fmla="*/ 49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4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3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8 w 66"/>
              <a:gd name="T73" fmla="*/ 30 h 48"/>
              <a:gd name="T74" fmla="*/ 9 w 66"/>
              <a:gd name="T75" fmla="*/ 35 h 48"/>
              <a:gd name="T76" fmla="*/ 10 w 66"/>
              <a:gd name="T77" fmla="*/ 37 h 48"/>
              <a:gd name="T78" fmla="*/ 11 w 66"/>
              <a:gd name="T79" fmla="*/ 39 h 48"/>
              <a:gd name="T80" fmla="*/ 13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5 w 66"/>
              <a:gd name="T91" fmla="*/ 38 h 48"/>
              <a:gd name="T92" fmla="*/ 27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8 w 66"/>
              <a:gd name="T101" fmla="*/ 23 h 48"/>
              <a:gd name="T102" fmla="*/ 20 w 66"/>
              <a:gd name="T103" fmla="*/ 19 h 48"/>
              <a:gd name="T104" fmla="*/ 13 w 66"/>
              <a:gd name="T105" fmla="*/ 16 h 48"/>
              <a:gd name="T106" fmla="*/ 11 w 66"/>
              <a:gd name="T107" fmla="*/ 11 h 48"/>
              <a:gd name="T108" fmla="*/ 14 w 66"/>
              <a:gd name="T109" fmla="*/ 5 h 48"/>
              <a:gd name="T110" fmla="*/ 22 w 66"/>
              <a:gd name="T111" fmla="*/ 1 h 48"/>
              <a:gd name="T112" fmla="*/ 34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4" y="0"/>
                </a:moveTo>
                <a:lnTo>
                  <a:pt x="46" y="1"/>
                </a:lnTo>
                <a:lnTo>
                  <a:pt x="53" y="5"/>
                </a:lnTo>
                <a:lnTo>
                  <a:pt x="57" y="11"/>
                </a:lnTo>
                <a:lnTo>
                  <a:pt x="54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2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6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0" y="43"/>
                </a:lnTo>
                <a:lnTo>
                  <a:pt x="27" y="46"/>
                </a:lnTo>
                <a:lnTo>
                  <a:pt x="23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9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528638</xdr:rowOff>
    </xdr:from>
    <xdr:to>
      <xdr:col>32</xdr:col>
      <xdr:colOff>57150</xdr:colOff>
      <xdr:row>3</xdr:row>
      <xdr:rowOff>52388</xdr:rowOff>
    </xdr:to>
    <xdr:grpSp>
      <xdr:nvGrpSpPr>
        <xdr:cNvPr id="248" name="Month 9" descr="Purple bear face" title="Month 9 navigation button">
          <a:hlinkClick xmlns:r="http://schemas.openxmlformats.org/officeDocument/2006/relationships" r:id="rId9" tooltip="Click to view Month 9"/>
        </xdr:cNvPr>
        <xdr:cNvGrpSpPr/>
      </xdr:nvGrpSpPr>
      <xdr:grpSpPr>
        <a:xfrm>
          <a:off x="10925175" y="747713"/>
          <a:ext cx="409575" cy="295275"/>
          <a:chOff x="10982325" y="757238"/>
          <a:chExt cx="400050" cy="295275"/>
        </a:xfrm>
      </xdr:grpSpPr>
      <xdr:sp macro="" textlink="">
        <xdr:nvSpPr>
          <xdr:cNvPr id="249" name="Freeform 45">
            <a:hlinkClick xmlns:r="http://schemas.openxmlformats.org/officeDocument/2006/relationships" r:id="rId9" tooltip="Show Month #9"/>
          </xdr:cNvPr>
          <xdr:cNvSpPr>
            <a:spLocks noEditPoints="1"/>
          </xdr:cNvSpPr>
        </xdr:nvSpPr>
        <xdr:spPr bwMode="auto">
          <a:xfrm>
            <a:off x="10982325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5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3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5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0" name="Freeform 46"/>
          <xdr:cNvSpPr>
            <a:spLocks/>
          </xdr:cNvSpPr>
        </xdr:nvSpPr>
        <xdr:spPr bwMode="auto">
          <a:xfrm>
            <a:off x="11068050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1" name="Freeform 47"/>
          <xdr:cNvSpPr>
            <a:spLocks/>
          </xdr:cNvSpPr>
        </xdr:nvSpPr>
        <xdr:spPr bwMode="auto">
          <a:xfrm>
            <a:off x="1125855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2" name="Freeform 48"/>
          <xdr:cNvSpPr>
            <a:spLocks noEditPoints="1"/>
          </xdr:cNvSpPr>
        </xdr:nvSpPr>
        <xdr:spPr bwMode="auto">
          <a:xfrm>
            <a:off x="11144250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2 w 98"/>
              <a:gd name="T29" fmla="*/ 69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0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2" y="56"/>
                </a:lnTo>
                <a:lnTo>
                  <a:pt x="16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2" y="69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0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3" name="Freeform 49"/>
          <xdr:cNvSpPr>
            <a:spLocks/>
          </xdr:cNvSpPr>
        </xdr:nvSpPr>
        <xdr:spPr bwMode="auto">
          <a:xfrm>
            <a:off x="11153775" y="938213"/>
            <a:ext cx="57150" cy="38100"/>
          </a:xfrm>
          <a:custGeom>
            <a:avLst/>
            <a:gdLst>
              <a:gd name="T0" fmla="*/ 33 w 65"/>
              <a:gd name="T1" fmla="*/ 0 h 48"/>
              <a:gd name="T2" fmla="*/ 45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6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4 w 65"/>
              <a:gd name="T35" fmla="*/ 39 h 48"/>
              <a:gd name="T36" fmla="*/ 57 w 65"/>
              <a:gd name="T37" fmla="*/ 37 h 48"/>
              <a:gd name="T38" fmla="*/ 58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7 w 65"/>
              <a:gd name="T47" fmla="*/ 46 h 48"/>
              <a:gd name="T48" fmla="*/ 48 w 65"/>
              <a:gd name="T49" fmla="*/ 48 h 48"/>
              <a:gd name="T50" fmla="*/ 42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3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8 w 65"/>
              <a:gd name="T75" fmla="*/ 35 h 48"/>
              <a:gd name="T76" fmla="*/ 9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1 w 65"/>
              <a:gd name="T111" fmla="*/ 1 h 48"/>
              <a:gd name="T112" fmla="*/ 33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3" y="0"/>
                </a:moveTo>
                <a:lnTo>
                  <a:pt x="45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6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4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7" y="46"/>
                </a:lnTo>
                <a:lnTo>
                  <a:pt x="48" y="48"/>
                </a:lnTo>
                <a:lnTo>
                  <a:pt x="42" y="48"/>
                </a:lnTo>
                <a:lnTo>
                  <a:pt x="39" y="46"/>
                </a:lnTo>
                <a:lnTo>
                  <a:pt x="36" y="43"/>
                </a:lnTo>
                <a:lnTo>
                  <a:pt x="33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528638</xdr:rowOff>
    </xdr:from>
    <xdr:to>
      <xdr:col>32</xdr:col>
      <xdr:colOff>600075</xdr:colOff>
      <xdr:row>3</xdr:row>
      <xdr:rowOff>52388</xdr:rowOff>
    </xdr:to>
    <xdr:grpSp>
      <xdr:nvGrpSpPr>
        <xdr:cNvPr id="254" name="Month 10" descr="Orange bear face" title="Month 10 navigation button">
          <a:hlinkClick xmlns:r="http://schemas.openxmlformats.org/officeDocument/2006/relationships" r:id="rId10" tooltip="Click to view Month 10"/>
        </xdr:cNvPr>
        <xdr:cNvGrpSpPr/>
      </xdr:nvGrpSpPr>
      <xdr:grpSpPr>
        <a:xfrm>
          <a:off x="11477625" y="747713"/>
          <a:ext cx="400050" cy="295275"/>
          <a:chOff x="11525250" y="757238"/>
          <a:chExt cx="400050" cy="295275"/>
        </a:xfrm>
      </xdr:grpSpPr>
      <xdr:sp macro="" textlink="">
        <xdr:nvSpPr>
          <xdr:cNvPr id="255" name="Freeform 50">
            <a:hlinkClick xmlns:r="http://schemas.openxmlformats.org/officeDocument/2006/relationships" r:id="rId10" tooltip="Show Month #10"/>
          </xdr:cNvPr>
          <xdr:cNvSpPr>
            <a:spLocks noEditPoints="1"/>
          </xdr:cNvSpPr>
        </xdr:nvSpPr>
        <xdr:spPr bwMode="auto">
          <a:xfrm>
            <a:off x="11525250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4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8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2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4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6" name="Freeform 51"/>
          <xdr:cNvSpPr>
            <a:spLocks/>
          </xdr:cNvSpPr>
        </xdr:nvSpPr>
        <xdr:spPr bwMode="auto">
          <a:xfrm>
            <a:off x="1161097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7" name="Freeform 52"/>
          <xdr:cNvSpPr>
            <a:spLocks/>
          </xdr:cNvSpPr>
        </xdr:nvSpPr>
        <xdr:spPr bwMode="auto">
          <a:xfrm>
            <a:off x="11801475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8" name="Freeform 53"/>
          <xdr:cNvSpPr>
            <a:spLocks noEditPoints="1"/>
          </xdr:cNvSpPr>
        </xdr:nvSpPr>
        <xdr:spPr bwMode="auto">
          <a:xfrm>
            <a:off x="11687175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7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6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9" name="Freeform 54"/>
          <xdr:cNvSpPr>
            <a:spLocks/>
          </xdr:cNvSpPr>
        </xdr:nvSpPr>
        <xdr:spPr bwMode="auto">
          <a:xfrm>
            <a:off x="11696700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0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0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528638</xdr:rowOff>
    </xdr:from>
    <xdr:to>
      <xdr:col>34</xdr:col>
      <xdr:colOff>285750</xdr:colOff>
      <xdr:row>3</xdr:row>
      <xdr:rowOff>52388</xdr:rowOff>
    </xdr:to>
    <xdr:grpSp>
      <xdr:nvGrpSpPr>
        <xdr:cNvPr id="260" name="Month 11" descr="Lime green bear face" title="Month 11 navigation button">
          <a:hlinkClick xmlns:r="http://schemas.openxmlformats.org/officeDocument/2006/relationships" r:id="rId11" tooltip="Click to view Month 11"/>
        </xdr:cNvPr>
        <xdr:cNvGrpSpPr/>
      </xdr:nvGrpSpPr>
      <xdr:grpSpPr>
        <a:xfrm>
          <a:off x="12020550" y="747713"/>
          <a:ext cx="400050" cy="295275"/>
          <a:chOff x="12068175" y="757238"/>
          <a:chExt cx="400050" cy="295275"/>
        </a:xfrm>
      </xdr:grpSpPr>
      <xdr:sp macro="" textlink="">
        <xdr:nvSpPr>
          <xdr:cNvPr id="261" name="Freeform 55">
            <a:hlinkClick xmlns:r="http://schemas.openxmlformats.org/officeDocument/2006/relationships" r:id="rId11" tooltip="Show Month #11"/>
          </xdr:cNvPr>
          <xdr:cNvSpPr>
            <a:spLocks noEditPoints="1"/>
          </xdr:cNvSpPr>
        </xdr:nvSpPr>
        <xdr:spPr bwMode="auto">
          <a:xfrm>
            <a:off x="120681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5 w 458"/>
              <a:gd name="T11" fmla="*/ 279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2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2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4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5" y="279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3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9"/>
                </a:lnTo>
                <a:lnTo>
                  <a:pt x="139" y="188"/>
                </a:lnTo>
                <a:lnTo>
                  <a:pt x="136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4"/>
                </a:lnTo>
                <a:lnTo>
                  <a:pt x="340" y="20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8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3"/>
                </a:lnTo>
                <a:lnTo>
                  <a:pt x="407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6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6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62" name="Freeform 56"/>
          <xdr:cNvSpPr>
            <a:spLocks/>
          </xdr:cNvSpPr>
        </xdr:nvSpPr>
        <xdr:spPr bwMode="auto">
          <a:xfrm>
            <a:off x="121539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63" name="Freeform 57"/>
          <xdr:cNvSpPr>
            <a:spLocks/>
          </xdr:cNvSpPr>
        </xdr:nvSpPr>
        <xdr:spPr bwMode="auto">
          <a:xfrm>
            <a:off x="123444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64" name="Freeform 58"/>
          <xdr:cNvSpPr>
            <a:spLocks noEditPoints="1"/>
          </xdr:cNvSpPr>
        </xdr:nvSpPr>
        <xdr:spPr bwMode="auto">
          <a:xfrm>
            <a:off x="122301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65" name="Freeform 59"/>
          <xdr:cNvSpPr>
            <a:spLocks/>
          </xdr:cNvSpPr>
        </xdr:nvSpPr>
        <xdr:spPr bwMode="auto">
          <a:xfrm>
            <a:off x="12239625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6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9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8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1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9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9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6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9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8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1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9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9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528638</xdr:rowOff>
    </xdr:from>
    <xdr:to>
      <xdr:col>35</xdr:col>
      <xdr:colOff>66675</xdr:colOff>
      <xdr:row>3</xdr:row>
      <xdr:rowOff>52388</xdr:rowOff>
    </xdr:to>
    <xdr:grpSp>
      <xdr:nvGrpSpPr>
        <xdr:cNvPr id="266" name="Month 12" descr="Pink bear face" title="Month 12 navigation button">
          <a:hlinkClick xmlns:r="http://schemas.openxmlformats.org/officeDocument/2006/relationships" r:id="rId12" tooltip="Click to view Month 12"/>
        </xdr:cNvPr>
        <xdr:cNvGrpSpPr/>
      </xdr:nvGrpSpPr>
      <xdr:grpSpPr>
        <a:xfrm>
          <a:off x="12563475" y="747713"/>
          <a:ext cx="400050" cy="295275"/>
          <a:chOff x="12611100" y="757238"/>
          <a:chExt cx="400050" cy="295275"/>
        </a:xfrm>
      </xdr:grpSpPr>
      <xdr:sp macro="" textlink="">
        <xdr:nvSpPr>
          <xdr:cNvPr id="267" name="Freeform 60">
            <a:hlinkClick xmlns:r="http://schemas.openxmlformats.org/officeDocument/2006/relationships" r:id="rId12" tooltip="Show Month #12"/>
          </xdr:cNvPr>
          <xdr:cNvSpPr>
            <a:spLocks noEditPoints="1"/>
          </xdr:cNvSpPr>
        </xdr:nvSpPr>
        <xdr:spPr bwMode="auto">
          <a:xfrm>
            <a:off x="12611100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9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3"/>
                </a:lnTo>
                <a:lnTo>
                  <a:pt x="408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68" name="Freeform 61"/>
          <xdr:cNvSpPr>
            <a:spLocks/>
          </xdr:cNvSpPr>
        </xdr:nvSpPr>
        <xdr:spPr bwMode="auto">
          <a:xfrm>
            <a:off x="126968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69" name="Freeform 62"/>
          <xdr:cNvSpPr>
            <a:spLocks/>
          </xdr:cNvSpPr>
        </xdr:nvSpPr>
        <xdr:spPr bwMode="auto">
          <a:xfrm>
            <a:off x="128873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0" name="Freeform 63"/>
          <xdr:cNvSpPr>
            <a:spLocks noEditPoints="1"/>
          </xdr:cNvSpPr>
        </xdr:nvSpPr>
        <xdr:spPr bwMode="auto">
          <a:xfrm>
            <a:off x="1277302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2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2" y="69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5" y="67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4"/>
                </a:lnTo>
                <a:lnTo>
                  <a:pt x="53" y="51"/>
                </a:lnTo>
                <a:lnTo>
                  <a:pt x="55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1" name="Freeform 64"/>
          <xdr:cNvSpPr>
            <a:spLocks/>
          </xdr:cNvSpPr>
        </xdr:nvSpPr>
        <xdr:spPr bwMode="auto">
          <a:xfrm>
            <a:off x="12782550" y="938213"/>
            <a:ext cx="57150" cy="38100"/>
          </a:xfrm>
          <a:custGeom>
            <a:avLst/>
            <a:gdLst>
              <a:gd name="T0" fmla="*/ 33 w 66"/>
              <a:gd name="T1" fmla="*/ 0 h 48"/>
              <a:gd name="T2" fmla="*/ 45 w 66"/>
              <a:gd name="T3" fmla="*/ 1 h 48"/>
              <a:gd name="T4" fmla="*/ 53 w 66"/>
              <a:gd name="T5" fmla="*/ 5 h 48"/>
              <a:gd name="T6" fmla="*/ 56 w 66"/>
              <a:gd name="T7" fmla="*/ 11 h 48"/>
              <a:gd name="T8" fmla="*/ 54 w 66"/>
              <a:gd name="T9" fmla="*/ 16 h 48"/>
              <a:gd name="T10" fmla="*/ 47 w 66"/>
              <a:gd name="T11" fmla="*/ 19 h 48"/>
              <a:gd name="T12" fmla="*/ 39 w 66"/>
              <a:gd name="T13" fmla="*/ 23 h 48"/>
              <a:gd name="T14" fmla="*/ 37 w 66"/>
              <a:gd name="T15" fmla="*/ 25 h 48"/>
              <a:gd name="T16" fmla="*/ 37 w 66"/>
              <a:gd name="T17" fmla="*/ 28 h 48"/>
              <a:gd name="T18" fmla="*/ 37 w 66"/>
              <a:gd name="T19" fmla="*/ 31 h 48"/>
              <a:gd name="T20" fmla="*/ 40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8 w 66"/>
              <a:gd name="T27" fmla="*/ 41 h 48"/>
              <a:gd name="T28" fmla="*/ 49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7 w 66"/>
              <a:gd name="T37" fmla="*/ 37 h 48"/>
              <a:gd name="T38" fmla="*/ 58 w 66"/>
              <a:gd name="T39" fmla="*/ 35 h 48"/>
              <a:gd name="T40" fmla="*/ 59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7 w 66"/>
              <a:gd name="T47" fmla="*/ 46 h 48"/>
              <a:gd name="T48" fmla="*/ 48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3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2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7 w 66"/>
              <a:gd name="T73" fmla="*/ 30 h 48"/>
              <a:gd name="T74" fmla="*/ 8 w 66"/>
              <a:gd name="T75" fmla="*/ 35 h 48"/>
              <a:gd name="T76" fmla="*/ 9 w 66"/>
              <a:gd name="T77" fmla="*/ 37 h 48"/>
              <a:gd name="T78" fmla="*/ 10 w 66"/>
              <a:gd name="T79" fmla="*/ 39 h 48"/>
              <a:gd name="T80" fmla="*/ 12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4 w 66"/>
              <a:gd name="T91" fmla="*/ 38 h 48"/>
              <a:gd name="T92" fmla="*/ 28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9 w 66"/>
              <a:gd name="T101" fmla="*/ 23 h 48"/>
              <a:gd name="T102" fmla="*/ 19 w 66"/>
              <a:gd name="T103" fmla="*/ 19 h 48"/>
              <a:gd name="T104" fmla="*/ 12 w 66"/>
              <a:gd name="T105" fmla="*/ 16 h 48"/>
              <a:gd name="T106" fmla="*/ 10 w 66"/>
              <a:gd name="T107" fmla="*/ 11 h 48"/>
              <a:gd name="T108" fmla="*/ 13 w 66"/>
              <a:gd name="T109" fmla="*/ 5 h 48"/>
              <a:gd name="T110" fmla="*/ 21 w 66"/>
              <a:gd name="T111" fmla="*/ 1 h 48"/>
              <a:gd name="T112" fmla="*/ 33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3" y="0"/>
                </a:moveTo>
                <a:lnTo>
                  <a:pt x="45" y="1"/>
                </a:lnTo>
                <a:lnTo>
                  <a:pt x="53" y="5"/>
                </a:lnTo>
                <a:lnTo>
                  <a:pt x="56" y="11"/>
                </a:lnTo>
                <a:lnTo>
                  <a:pt x="54" y="16"/>
                </a:lnTo>
                <a:lnTo>
                  <a:pt x="47" y="19"/>
                </a:lnTo>
                <a:lnTo>
                  <a:pt x="39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40" y="36"/>
                </a:lnTo>
                <a:lnTo>
                  <a:pt x="42" y="38"/>
                </a:lnTo>
                <a:lnTo>
                  <a:pt x="45" y="40"/>
                </a:lnTo>
                <a:lnTo>
                  <a:pt x="48" y="41"/>
                </a:lnTo>
                <a:lnTo>
                  <a:pt x="49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6" y="30"/>
                </a:lnTo>
                <a:lnTo>
                  <a:pt x="64" y="40"/>
                </a:lnTo>
                <a:lnTo>
                  <a:pt x="57" y="46"/>
                </a:lnTo>
                <a:lnTo>
                  <a:pt x="48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3" y="39"/>
                </a:lnTo>
                <a:lnTo>
                  <a:pt x="30" y="43"/>
                </a:lnTo>
                <a:lnTo>
                  <a:pt x="27" y="46"/>
                </a:lnTo>
                <a:lnTo>
                  <a:pt x="22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7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4" y="38"/>
                </a:lnTo>
                <a:lnTo>
                  <a:pt x="28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9" y="23"/>
                </a:lnTo>
                <a:lnTo>
                  <a:pt x="19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27</xdr:col>
      <xdr:colOff>304800</xdr:colOff>
      <xdr:row>7</xdr:row>
      <xdr:rowOff>247650</xdr:rowOff>
    </xdr:from>
    <xdr:to>
      <xdr:col>29</xdr:col>
      <xdr:colOff>619125</xdr:colOff>
      <xdr:row>8</xdr:row>
      <xdr:rowOff>428625</xdr:rowOff>
    </xdr:to>
    <xdr:sp macro="" textlink="">
      <xdr:nvSpPr>
        <xdr:cNvPr id="2" name="TextBox 1"/>
        <xdr:cNvSpPr txBox="1"/>
      </xdr:nvSpPr>
      <xdr:spPr>
        <a:xfrm>
          <a:off x="9763125" y="2781300"/>
          <a:ext cx="1171575" cy="4857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>
              <a:solidFill>
                <a:srgbClr val="00B0F0"/>
              </a:solidFill>
            </a:rPr>
            <a:t>Show &amp;</a:t>
          </a:r>
          <a:r>
            <a:rPr lang="en-US" sz="1100" baseline="0">
              <a:solidFill>
                <a:srgbClr val="00B0F0"/>
              </a:solidFill>
            </a:rPr>
            <a:t> Tell: Solar System</a:t>
          </a:r>
          <a:endParaRPr lang="en-US" sz="1100">
            <a:solidFill>
              <a:srgbClr val="00B0F0"/>
            </a:solidFill>
          </a:endParaRPr>
        </a:p>
      </xdr:txBody>
    </xdr:sp>
    <xdr:clientData/>
  </xdr:twoCellAnchor>
  <xdr:twoCellAnchor>
    <xdr:from>
      <xdr:col>22</xdr:col>
      <xdr:colOff>295275</xdr:colOff>
      <xdr:row>9</xdr:row>
      <xdr:rowOff>76200</xdr:rowOff>
    </xdr:from>
    <xdr:to>
      <xdr:col>25</xdr:col>
      <xdr:colOff>28575</xdr:colOff>
      <xdr:row>10</xdr:row>
      <xdr:rowOff>266700</xdr:rowOff>
    </xdr:to>
    <xdr:sp macro="" textlink="">
      <xdr:nvSpPr>
        <xdr:cNvPr id="3" name="TextBox 2"/>
        <xdr:cNvSpPr txBox="1"/>
      </xdr:nvSpPr>
      <xdr:spPr>
        <a:xfrm>
          <a:off x="7943850" y="3667125"/>
          <a:ext cx="1352550" cy="4953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>
              <a:solidFill>
                <a:srgbClr val="00B0F0"/>
              </a:solidFill>
            </a:rPr>
            <a:t>Show &amp; Tell:</a:t>
          </a:r>
          <a:r>
            <a:rPr lang="en-US" sz="1100" baseline="0">
              <a:solidFill>
                <a:srgbClr val="00B0F0"/>
              </a:solidFill>
            </a:rPr>
            <a:t> Artist</a:t>
          </a:r>
          <a:endParaRPr lang="en-US" sz="1100">
            <a:solidFill>
              <a:srgbClr val="00B0F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381000</xdr:colOff>
      <xdr:row>1</xdr:row>
      <xdr:rowOff>71438</xdr:rowOff>
    </xdr:from>
    <xdr:to>
      <xdr:col>28</xdr:col>
      <xdr:colOff>19050</xdr:colOff>
      <xdr:row>1</xdr:row>
      <xdr:rowOff>366713</xdr:rowOff>
    </xdr:to>
    <xdr:grpSp>
      <xdr:nvGrpSpPr>
        <xdr:cNvPr id="200" name="Month 1" descr="Lime green bear face" title="Month 1 navigation button">
          <a:hlinkClick xmlns:r="http://schemas.openxmlformats.org/officeDocument/2006/relationships" r:id="rId1" tooltip="Click to view Month 1"/>
        </xdr:cNvPr>
        <xdr:cNvGrpSpPr/>
      </xdr:nvGrpSpPr>
      <xdr:grpSpPr>
        <a:xfrm>
          <a:off x="9886950" y="290513"/>
          <a:ext cx="400050" cy="295275"/>
          <a:chOff x="9896475" y="300038"/>
          <a:chExt cx="400050" cy="295275"/>
        </a:xfrm>
      </xdr:grpSpPr>
      <xdr:sp macro="" textlink="">
        <xdr:nvSpPr>
          <xdr:cNvPr id="201" name="Freeform 5" descr="&quot;&quot;" title="Month 1 navigation">
            <a:hlinkClick xmlns:r="http://schemas.openxmlformats.org/officeDocument/2006/relationships" r:id="rId1" tooltip="Show Month #1"/>
          </xdr:cNvPr>
          <xdr:cNvSpPr>
            <a:spLocks noEditPoints="1"/>
          </xdr:cNvSpPr>
        </xdr:nvSpPr>
        <xdr:spPr bwMode="auto">
          <a:xfrm>
            <a:off x="98964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19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7" y="185"/>
                </a:lnTo>
                <a:lnTo>
                  <a:pt x="404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7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02" name="Freeform 6"/>
          <xdr:cNvSpPr>
            <a:spLocks/>
          </xdr:cNvSpPr>
        </xdr:nvSpPr>
        <xdr:spPr bwMode="auto">
          <a:xfrm>
            <a:off x="99822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03" name="Freeform 7"/>
          <xdr:cNvSpPr>
            <a:spLocks/>
          </xdr:cNvSpPr>
        </xdr:nvSpPr>
        <xdr:spPr bwMode="auto">
          <a:xfrm>
            <a:off x="101727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04" name="Freeform 8"/>
          <xdr:cNvSpPr>
            <a:spLocks noEditPoints="1"/>
          </xdr:cNvSpPr>
        </xdr:nvSpPr>
        <xdr:spPr bwMode="auto">
          <a:xfrm>
            <a:off x="1004887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3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3" y="60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05" name="Freeform 9"/>
          <xdr:cNvSpPr>
            <a:spLocks/>
          </xdr:cNvSpPr>
        </xdr:nvSpPr>
        <xdr:spPr bwMode="auto">
          <a:xfrm>
            <a:off x="10067925" y="481013"/>
            <a:ext cx="57150" cy="38100"/>
          </a:xfrm>
          <a:custGeom>
            <a:avLst/>
            <a:gdLst>
              <a:gd name="T0" fmla="*/ 34 w 67"/>
              <a:gd name="T1" fmla="*/ 0 h 49"/>
              <a:gd name="T2" fmla="*/ 46 w 67"/>
              <a:gd name="T3" fmla="*/ 2 h 49"/>
              <a:gd name="T4" fmla="*/ 54 w 67"/>
              <a:gd name="T5" fmla="*/ 6 h 49"/>
              <a:gd name="T6" fmla="*/ 57 w 67"/>
              <a:gd name="T7" fmla="*/ 12 h 49"/>
              <a:gd name="T8" fmla="*/ 55 w 67"/>
              <a:gd name="T9" fmla="*/ 17 h 49"/>
              <a:gd name="T10" fmla="*/ 48 w 67"/>
              <a:gd name="T11" fmla="*/ 20 h 49"/>
              <a:gd name="T12" fmla="*/ 38 w 67"/>
              <a:gd name="T13" fmla="*/ 23 h 49"/>
              <a:gd name="T14" fmla="*/ 38 w 67"/>
              <a:gd name="T15" fmla="*/ 26 h 49"/>
              <a:gd name="T16" fmla="*/ 37 w 67"/>
              <a:gd name="T17" fmla="*/ 28 h 49"/>
              <a:gd name="T18" fmla="*/ 38 w 67"/>
              <a:gd name="T19" fmla="*/ 32 h 49"/>
              <a:gd name="T20" fmla="*/ 39 w 67"/>
              <a:gd name="T21" fmla="*/ 37 h 49"/>
              <a:gd name="T22" fmla="*/ 43 w 67"/>
              <a:gd name="T23" fmla="*/ 39 h 49"/>
              <a:gd name="T24" fmla="*/ 45 w 67"/>
              <a:gd name="T25" fmla="*/ 41 h 49"/>
              <a:gd name="T26" fmla="*/ 49 w 67"/>
              <a:gd name="T27" fmla="*/ 42 h 49"/>
              <a:gd name="T28" fmla="*/ 50 w 67"/>
              <a:gd name="T29" fmla="*/ 41 h 49"/>
              <a:gd name="T30" fmla="*/ 52 w 67"/>
              <a:gd name="T31" fmla="*/ 41 h 49"/>
              <a:gd name="T32" fmla="*/ 54 w 67"/>
              <a:gd name="T33" fmla="*/ 41 h 49"/>
              <a:gd name="T34" fmla="*/ 56 w 67"/>
              <a:gd name="T35" fmla="*/ 39 h 49"/>
              <a:gd name="T36" fmla="*/ 58 w 67"/>
              <a:gd name="T37" fmla="*/ 38 h 49"/>
              <a:gd name="T38" fmla="*/ 59 w 67"/>
              <a:gd name="T39" fmla="*/ 35 h 49"/>
              <a:gd name="T40" fmla="*/ 60 w 67"/>
              <a:gd name="T41" fmla="*/ 31 h 49"/>
              <a:gd name="T42" fmla="*/ 67 w 67"/>
              <a:gd name="T43" fmla="*/ 31 h 49"/>
              <a:gd name="T44" fmla="*/ 64 w 67"/>
              <a:gd name="T45" fmla="*/ 41 h 49"/>
              <a:gd name="T46" fmla="*/ 58 w 67"/>
              <a:gd name="T47" fmla="*/ 47 h 49"/>
              <a:gd name="T48" fmla="*/ 49 w 67"/>
              <a:gd name="T49" fmla="*/ 49 h 49"/>
              <a:gd name="T50" fmla="*/ 44 w 67"/>
              <a:gd name="T51" fmla="*/ 49 h 49"/>
              <a:gd name="T52" fmla="*/ 40 w 67"/>
              <a:gd name="T53" fmla="*/ 47 h 49"/>
              <a:gd name="T54" fmla="*/ 36 w 67"/>
              <a:gd name="T55" fmla="*/ 43 h 49"/>
              <a:gd name="T56" fmla="*/ 34 w 67"/>
              <a:gd name="T57" fmla="*/ 40 h 49"/>
              <a:gd name="T58" fmla="*/ 31 w 67"/>
              <a:gd name="T59" fmla="*/ 43 h 49"/>
              <a:gd name="T60" fmla="*/ 27 w 67"/>
              <a:gd name="T61" fmla="*/ 47 h 49"/>
              <a:gd name="T62" fmla="*/ 23 w 67"/>
              <a:gd name="T63" fmla="*/ 49 h 49"/>
              <a:gd name="T64" fmla="*/ 19 w 67"/>
              <a:gd name="T65" fmla="*/ 49 h 49"/>
              <a:gd name="T66" fmla="*/ 9 w 67"/>
              <a:gd name="T67" fmla="*/ 47 h 49"/>
              <a:gd name="T68" fmla="*/ 3 w 67"/>
              <a:gd name="T69" fmla="*/ 41 h 49"/>
              <a:gd name="T70" fmla="*/ 0 w 67"/>
              <a:gd name="T71" fmla="*/ 31 h 49"/>
              <a:gd name="T72" fmla="*/ 8 w 67"/>
              <a:gd name="T73" fmla="*/ 31 h 49"/>
              <a:gd name="T74" fmla="*/ 8 w 67"/>
              <a:gd name="T75" fmla="*/ 35 h 49"/>
              <a:gd name="T76" fmla="*/ 10 w 67"/>
              <a:gd name="T77" fmla="*/ 38 h 49"/>
              <a:gd name="T78" fmla="*/ 11 w 67"/>
              <a:gd name="T79" fmla="*/ 39 h 49"/>
              <a:gd name="T80" fmla="*/ 13 w 67"/>
              <a:gd name="T81" fmla="*/ 41 h 49"/>
              <a:gd name="T82" fmla="*/ 15 w 67"/>
              <a:gd name="T83" fmla="*/ 41 h 49"/>
              <a:gd name="T84" fmla="*/ 18 w 67"/>
              <a:gd name="T85" fmla="*/ 41 h 49"/>
              <a:gd name="T86" fmla="*/ 19 w 67"/>
              <a:gd name="T87" fmla="*/ 42 h 49"/>
              <a:gd name="T88" fmla="*/ 22 w 67"/>
              <a:gd name="T89" fmla="*/ 41 h 49"/>
              <a:gd name="T90" fmla="*/ 25 w 67"/>
              <a:gd name="T91" fmla="*/ 39 h 49"/>
              <a:gd name="T92" fmla="*/ 27 w 67"/>
              <a:gd name="T93" fmla="*/ 37 h 49"/>
              <a:gd name="T94" fmla="*/ 30 w 67"/>
              <a:gd name="T95" fmla="*/ 32 h 49"/>
              <a:gd name="T96" fmla="*/ 30 w 67"/>
              <a:gd name="T97" fmla="*/ 28 h 49"/>
              <a:gd name="T98" fmla="*/ 30 w 67"/>
              <a:gd name="T99" fmla="*/ 26 h 49"/>
              <a:gd name="T100" fmla="*/ 28 w 67"/>
              <a:gd name="T101" fmla="*/ 23 h 49"/>
              <a:gd name="T102" fmla="*/ 20 w 67"/>
              <a:gd name="T103" fmla="*/ 20 h 49"/>
              <a:gd name="T104" fmla="*/ 13 w 67"/>
              <a:gd name="T105" fmla="*/ 17 h 49"/>
              <a:gd name="T106" fmla="*/ 11 w 67"/>
              <a:gd name="T107" fmla="*/ 12 h 49"/>
              <a:gd name="T108" fmla="*/ 14 w 67"/>
              <a:gd name="T109" fmla="*/ 6 h 49"/>
              <a:gd name="T110" fmla="*/ 22 w 67"/>
              <a:gd name="T111" fmla="*/ 2 h 49"/>
              <a:gd name="T112" fmla="*/ 34 w 67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9">
                <a:moveTo>
                  <a:pt x="34" y="0"/>
                </a:moveTo>
                <a:lnTo>
                  <a:pt x="46" y="2"/>
                </a:lnTo>
                <a:lnTo>
                  <a:pt x="54" y="6"/>
                </a:lnTo>
                <a:lnTo>
                  <a:pt x="57" y="12"/>
                </a:lnTo>
                <a:lnTo>
                  <a:pt x="55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3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7" y="31"/>
                </a:lnTo>
                <a:lnTo>
                  <a:pt x="64" y="41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1" y="43"/>
                </a:lnTo>
                <a:lnTo>
                  <a:pt x="27" y="47"/>
                </a:lnTo>
                <a:lnTo>
                  <a:pt x="23" y="49"/>
                </a:lnTo>
                <a:lnTo>
                  <a:pt x="19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8" y="31"/>
                </a:lnTo>
                <a:lnTo>
                  <a:pt x="8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8" y="41"/>
                </a:lnTo>
                <a:lnTo>
                  <a:pt x="19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30" y="32"/>
                </a:lnTo>
                <a:lnTo>
                  <a:pt x="30" y="28"/>
                </a:lnTo>
                <a:lnTo>
                  <a:pt x="30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71438</xdr:rowOff>
    </xdr:from>
    <xdr:to>
      <xdr:col>29</xdr:col>
      <xdr:colOff>466725</xdr:colOff>
      <xdr:row>1</xdr:row>
      <xdr:rowOff>366713</xdr:rowOff>
    </xdr:to>
    <xdr:grpSp>
      <xdr:nvGrpSpPr>
        <xdr:cNvPr id="206" name="Month 2" descr="Orange bear face" title="Month 2 navigation button">
          <a:hlinkClick xmlns:r="http://schemas.openxmlformats.org/officeDocument/2006/relationships" r:id="rId2" tooltip="Click to view Month 2"/>
        </xdr:cNvPr>
        <xdr:cNvGrpSpPr/>
      </xdr:nvGrpSpPr>
      <xdr:grpSpPr>
        <a:xfrm>
          <a:off x="10429875" y="290513"/>
          <a:ext cx="400050" cy="295275"/>
          <a:chOff x="10439400" y="300038"/>
          <a:chExt cx="400050" cy="295275"/>
        </a:xfrm>
      </xdr:grpSpPr>
      <xdr:sp macro="" textlink="">
        <xdr:nvSpPr>
          <xdr:cNvPr id="207" name="Freeform 10">
            <a:hlinkClick xmlns:r="http://schemas.openxmlformats.org/officeDocument/2006/relationships" r:id="rId2" tooltip="Show Month #2"/>
          </xdr:cNvPr>
          <xdr:cNvSpPr>
            <a:spLocks noEditPoints="1"/>
          </xdr:cNvSpPr>
        </xdr:nvSpPr>
        <xdr:spPr bwMode="auto">
          <a:xfrm>
            <a:off x="10439400" y="3000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6 h 345"/>
              <a:gd name="T24" fmla="*/ 322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7 h 345"/>
              <a:gd name="T44" fmla="*/ 127 w 458"/>
              <a:gd name="T45" fmla="*/ 169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3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6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08" name="Freeform 11"/>
          <xdr:cNvSpPr>
            <a:spLocks/>
          </xdr:cNvSpPr>
        </xdr:nvSpPr>
        <xdr:spPr bwMode="auto">
          <a:xfrm>
            <a:off x="105251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09" name="Freeform 12"/>
          <xdr:cNvSpPr>
            <a:spLocks/>
          </xdr:cNvSpPr>
        </xdr:nvSpPr>
        <xdr:spPr bwMode="auto">
          <a:xfrm>
            <a:off x="107156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10" name="Freeform 13"/>
          <xdr:cNvSpPr>
            <a:spLocks noEditPoints="1"/>
          </xdr:cNvSpPr>
        </xdr:nvSpPr>
        <xdr:spPr bwMode="auto">
          <a:xfrm>
            <a:off x="105918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5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11" name="Freeform 14"/>
          <xdr:cNvSpPr>
            <a:spLocks/>
          </xdr:cNvSpPr>
        </xdr:nvSpPr>
        <xdr:spPr bwMode="auto">
          <a:xfrm>
            <a:off x="10610850" y="481013"/>
            <a:ext cx="57150" cy="38100"/>
          </a:xfrm>
          <a:custGeom>
            <a:avLst/>
            <a:gdLst>
              <a:gd name="T0" fmla="*/ 34 w 66"/>
              <a:gd name="T1" fmla="*/ 0 h 49"/>
              <a:gd name="T2" fmla="*/ 46 w 66"/>
              <a:gd name="T3" fmla="*/ 2 h 49"/>
              <a:gd name="T4" fmla="*/ 53 w 66"/>
              <a:gd name="T5" fmla="*/ 6 h 49"/>
              <a:gd name="T6" fmla="*/ 57 w 66"/>
              <a:gd name="T7" fmla="*/ 12 h 49"/>
              <a:gd name="T8" fmla="*/ 54 w 66"/>
              <a:gd name="T9" fmla="*/ 17 h 49"/>
              <a:gd name="T10" fmla="*/ 48 w 66"/>
              <a:gd name="T11" fmla="*/ 20 h 49"/>
              <a:gd name="T12" fmla="*/ 38 w 66"/>
              <a:gd name="T13" fmla="*/ 23 h 49"/>
              <a:gd name="T14" fmla="*/ 38 w 66"/>
              <a:gd name="T15" fmla="*/ 26 h 49"/>
              <a:gd name="T16" fmla="*/ 37 w 66"/>
              <a:gd name="T17" fmla="*/ 28 h 49"/>
              <a:gd name="T18" fmla="*/ 38 w 66"/>
              <a:gd name="T19" fmla="*/ 32 h 49"/>
              <a:gd name="T20" fmla="*/ 39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9 w 66"/>
              <a:gd name="T27" fmla="*/ 42 h 49"/>
              <a:gd name="T28" fmla="*/ 50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8 w 66"/>
              <a:gd name="T37" fmla="*/ 38 h 49"/>
              <a:gd name="T38" fmla="*/ 59 w 66"/>
              <a:gd name="T39" fmla="*/ 35 h 49"/>
              <a:gd name="T40" fmla="*/ 60 w 66"/>
              <a:gd name="T41" fmla="*/ 31 h 49"/>
              <a:gd name="T42" fmla="*/ 66 w 66"/>
              <a:gd name="T43" fmla="*/ 31 h 49"/>
              <a:gd name="T44" fmla="*/ 64 w 66"/>
              <a:gd name="T45" fmla="*/ 40 h 49"/>
              <a:gd name="T46" fmla="*/ 58 w 66"/>
              <a:gd name="T47" fmla="*/ 47 h 49"/>
              <a:gd name="T48" fmla="*/ 49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4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3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0 h 49"/>
              <a:gd name="T70" fmla="*/ 0 w 66"/>
              <a:gd name="T71" fmla="*/ 31 h 49"/>
              <a:gd name="T72" fmla="*/ 8 w 66"/>
              <a:gd name="T73" fmla="*/ 31 h 49"/>
              <a:gd name="T74" fmla="*/ 9 w 66"/>
              <a:gd name="T75" fmla="*/ 35 h 49"/>
              <a:gd name="T76" fmla="*/ 10 w 66"/>
              <a:gd name="T77" fmla="*/ 38 h 49"/>
              <a:gd name="T78" fmla="*/ 11 w 66"/>
              <a:gd name="T79" fmla="*/ 39 h 49"/>
              <a:gd name="T80" fmla="*/ 13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5 w 66"/>
              <a:gd name="T91" fmla="*/ 39 h 49"/>
              <a:gd name="T92" fmla="*/ 27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8 w 66"/>
              <a:gd name="T101" fmla="*/ 23 h 49"/>
              <a:gd name="T102" fmla="*/ 20 w 66"/>
              <a:gd name="T103" fmla="*/ 20 h 49"/>
              <a:gd name="T104" fmla="*/ 13 w 66"/>
              <a:gd name="T105" fmla="*/ 17 h 49"/>
              <a:gd name="T106" fmla="*/ 11 w 66"/>
              <a:gd name="T107" fmla="*/ 12 h 49"/>
              <a:gd name="T108" fmla="*/ 14 w 66"/>
              <a:gd name="T109" fmla="*/ 6 h 49"/>
              <a:gd name="T110" fmla="*/ 22 w 66"/>
              <a:gd name="T111" fmla="*/ 2 h 49"/>
              <a:gd name="T112" fmla="*/ 34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4" y="0"/>
                </a:moveTo>
                <a:lnTo>
                  <a:pt x="46" y="2"/>
                </a:lnTo>
                <a:lnTo>
                  <a:pt x="53" y="6"/>
                </a:lnTo>
                <a:lnTo>
                  <a:pt x="57" y="12"/>
                </a:lnTo>
                <a:lnTo>
                  <a:pt x="54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2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6" y="31"/>
                </a:lnTo>
                <a:lnTo>
                  <a:pt x="64" y="40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0" y="43"/>
                </a:lnTo>
                <a:lnTo>
                  <a:pt x="27" y="47"/>
                </a:lnTo>
                <a:lnTo>
                  <a:pt x="23" y="49"/>
                </a:lnTo>
                <a:lnTo>
                  <a:pt x="18" y="49"/>
                </a:lnTo>
                <a:lnTo>
                  <a:pt x="9" y="47"/>
                </a:lnTo>
                <a:lnTo>
                  <a:pt x="3" y="40"/>
                </a:lnTo>
                <a:lnTo>
                  <a:pt x="0" y="31"/>
                </a:lnTo>
                <a:lnTo>
                  <a:pt x="8" y="31"/>
                </a:lnTo>
                <a:lnTo>
                  <a:pt x="9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71438</xdr:rowOff>
    </xdr:from>
    <xdr:to>
      <xdr:col>32</xdr:col>
      <xdr:colOff>57150</xdr:colOff>
      <xdr:row>1</xdr:row>
      <xdr:rowOff>366713</xdr:rowOff>
    </xdr:to>
    <xdr:grpSp>
      <xdr:nvGrpSpPr>
        <xdr:cNvPr id="212" name="Month 3" descr="Pink bear face" title="Month 3 navigation button">
          <a:hlinkClick xmlns:r="http://schemas.openxmlformats.org/officeDocument/2006/relationships" r:id="rId3" tooltip="Click to view Month 3"/>
        </xdr:cNvPr>
        <xdr:cNvGrpSpPr/>
      </xdr:nvGrpSpPr>
      <xdr:grpSpPr>
        <a:xfrm>
          <a:off x="10972800" y="290513"/>
          <a:ext cx="400050" cy="295275"/>
          <a:chOff x="10982325" y="300038"/>
          <a:chExt cx="400050" cy="295275"/>
        </a:xfrm>
      </xdr:grpSpPr>
      <xdr:sp macro="" textlink="">
        <xdr:nvSpPr>
          <xdr:cNvPr id="213" name="Freeform 15">
            <a:hlinkClick xmlns:r="http://schemas.openxmlformats.org/officeDocument/2006/relationships" r:id="rId3" tooltip="Show Month #3"/>
          </xdr:cNvPr>
          <xdr:cNvSpPr>
            <a:spLocks noEditPoints="1"/>
          </xdr:cNvSpPr>
        </xdr:nvSpPr>
        <xdr:spPr bwMode="auto">
          <a:xfrm>
            <a:off x="10982325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5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3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14" name="Freeform 16"/>
          <xdr:cNvSpPr>
            <a:spLocks/>
          </xdr:cNvSpPr>
        </xdr:nvSpPr>
        <xdr:spPr bwMode="auto">
          <a:xfrm>
            <a:off x="11068050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15" name="Freeform 17"/>
          <xdr:cNvSpPr>
            <a:spLocks/>
          </xdr:cNvSpPr>
        </xdr:nvSpPr>
        <xdr:spPr bwMode="auto">
          <a:xfrm>
            <a:off x="1125855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16" name="Freeform 18"/>
          <xdr:cNvSpPr>
            <a:spLocks noEditPoints="1"/>
          </xdr:cNvSpPr>
        </xdr:nvSpPr>
        <xdr:spPr bwMode="auto">
          <a:xfrm>
            <a:off x="11144250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2 w 98"/>
              <a:gd name="T29" fmla="*/ 68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0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2" y="56"/>
                </a:lnTo>
                <a:lnTo>
                  <a:pt x="16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2" y="68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0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17" name="Freeform 19"/>
          <xdr:cNvSpPr>
            <a:spLocks/>
          </xdr:cNvSpPr>
        </xdr:nvSpPr>
        <xdr:spPr bwMode="auto">
          <a:xfrm>
            <a:off x="11153775" y="481013"/>
            <a:ext cx="57150" cy="38100"/>
          </a:xfrm>
          <a:custGeom>
            <a:avLst/>
            <a:gdLst>
              <a:gd name="T0" fmla="*/ 33 w 65"/>
              <a:gd name="T1" fmla="*/ 0 h 49"/>
              <a:gd name="T2" fmla="*/ 45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6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4 w 65"/>
              <a:gd name="T35" fmla="*/ 39 h 49"/>
              <a:gd name="T36" fmla="*/ 57 w 65"/>
              <a:gd name="T37" fmla="*/ 38 h 49"/>
              <a:gd name="T38" fmla="*/ 58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7 w 65"/>
              <a:gd name="T47" fmla="*/ 47 h 49"/>
              <a:gd name="T48" fmla="*/ 48 w 65"/>
              <a:gd name="T49" fmla="*/ 49 h 49"/>
              <a:gd name="T50" fmla="*/ 42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3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8 w 65"/>
              <a:gd name="T75" fmla="*/ 35 h 49"/>
              <a:gd name="T76" fmla="*/ 9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1 w 65"/>
              <a:gd name="T111" fmla="*/ 2 h 49"/>
              <a:gd name="T112" fmla="*/ 33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3" y="0"/>
                </a:moveTo>
                <a:lnTo>
                  <a:pt x="45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6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4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7" y="47"/>
                </a:lnTo>
                <a:lnTo>
                  <a:pt x="48" y="49"/>
                </a:lnTo>
                <a:lnTo>
                  <a:pt x="42" y="49"/>
                </a:lnTo>
                <a:lnTo>
                  <a:pt x="39" y="47"/>
                </a:lnTo>
                <a:lnTo>
                  <a:pt x="36" y="43"/>
                </a:lnTo>
                <a:lnTo>
                  <a:pt x="33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71438</xdr:rowOff>
    </xdr:from>
    <xdr:to>
      <xdr:col>32</xdr:col>
      <xdr:colOff>600075</xdr:colOff>
      <xdr:row>1</xdr:row>
      <xdr:rowOff>366713</xdr:rowOff>
    </xdr:to>
    <xdr:grpSp>
      <xdr:nvGrpSpPr>
        <xdr:cNvPr id="218" name="Month 4" descr="Red bear face" title="Month 4 navigation button">
          <a:hlinkClick xmlns:r="http://schemas.openxmlformats.org/officeDocument/2006/relationships" r:id="rId4" tooltip="Click to view Month 4"/>
        </xdr:cNvPr>
        <xdr:cNvGrpSpPr/>
      </xdr:nvGrpSpPr>
      <xdr:grpSpPr>
        <a:xfrm>
          <a:off x="11515725" y="290513"/>
          <a:ext cx="400050" cy="295275"/>
          <a:chOff x="11525250" y="300038"/>
          <a:chExt cx="400050" cy="295275"/>
        </a:xfrm>
      </xdr:grpSpPr>
      <xdr:sp macro="" textlink="">
        <xdr:nvSpPr>
          <xdr:cNvPr id="219" name="Freeform 20">
            <a:hlinkClick xmlns:r="http://schemas.openxmlformats.org/officeDocument/2006/relationships" r:id="rId4" tooltip="Show Month #4"/>
          </xdr:cNvPr>
          <xdr:cNvSpPr>
            <a:spLocks noEditPoints="1"/>
          </xdr:cNvSpPr>
        </xdr:nvSpPr>
        <xdr:spPr bwMode="auto">
          <a:xfrm>
            <a:off x="11525250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4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8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2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4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0" name="Freeform 21"/>
          <xdr:cNvSpPr>
            <a:spLocks/>
          </xdr:cNvSpPr>
        </xdr:nvSpPr>
        <xdr:spPr bwMode="auto">
          <a:xfrm>
            <a:off x="1161097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1" name="Freeform 22"/>
          <xdr:cNvSpPr>
            <a:spLocks/>
          </xdr:cNvSpPr>
        </xdr:nvSpPr>
        <xdr:spPr bwMode="auto">
          <a:xfrm>
            <a:off x="11801475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2" name="Freeform 23"/>
          <xdr:cNvSpPr>
            <a:spLocks noEditPoints="1"/>
          </xdr:cNvSpPr>
        </xdr:nvSpPr>
        <xdr:spPr bwMode="auto">
          <a:xfrm>
            <a:off x="11687175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7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5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5"/>
                </a:lnTo>
                <a:lnTo>
                  <a:pt x="82" y="56"/>
                </a:lnTo>
                <a:lnTo>
                  <a:pt x="76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3" name="Freeform 24"/>
          <xdr:cNvSpPr>
            <a:spLocks/>
          </xdr:cNvSpPr>
        </xdr:nvSpPr>
        <xdr:spPr bwMode="auto">
          <a:xfrm>
            <a:off x="11696700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0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0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71438</xdr:rowOff>
    </xdr:from>
    <xdr:to>
      <xdr:col>34</xdr:col>
      <xdr:colOff>285750</xdr:colOff>
      <xdr:row>1</xdr:row>
      <xdr:rowOff>366713</xdr:rowOff>
    </xdr:to>
    <xdr:grpSp>
      <xdr:nvGrpSpPr>
        <xdr:cNvPr id="224" name="Month 5" descr="Blue bear face" title="Month 5 navigation button">
          <a:hlinkClick xmlns:r="http://schemas.openxmlformats.org/officeDocument/2006/relationships" r:id="rId5" tooltip="Click to view Month 5"/>
        </xdr:cNvPr>
        <xdr:cNvGrpSpPr/>
      </xdr:nvGrpSpPr>
      <xdr:grpSpPr>
        <a:xfrm>
          <a:off x="12058650" y="290513"/>
          <a:ext cx="400050" cy="295275"/>
          <a:chOff x="12068175" y="300038"/>
          <a:chExt cx="400050" cy="295275"/>
        </a:xfrm>
      </xdr:grpSpPr>
      <xdr:sp macro="" textlink="">
        <xdr:nvSpPr>
          <xdr:cNvPr id="225" name="Freeform 25">
            <a:hlinkClick xmlns:r="http://schemas.openxmlformats.org/officeDocument/2006/relationships" r:id="rId5" tooltip="Show Month #5"/>
          </xdr:cNvPr>
          <xdr:cNvSpPr>
            <a:spLocks noEditPoints="1"/>
          </xdr:cNvSpPr>
        </xdr:nvSpPr>
        <xdr:spPr bwMode="auto">
          <a:xfrm>
            <a:off x="120681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5 w 458"/>
              <a:gd name="T11" fmla="*/ 277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2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2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3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5" y="277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2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8"/>
                </a:lnTo>
                <a:lnTo>
                  <a:pt x="139" y="187"/>
                </a:lnTo>
                <a:lnTo>
                  <a:pt x="136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3"/>
                </a:lnTo>
                <a:lnTo>
                  <a:pt x="340" y="19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7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2"/>
                </a:lnTo>
                <a:lnTo>
                  <a:pt x="407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6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6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6" name="Freeform 26"/>
          <xdr:cNvSpPr>
            <a:spLocks/>
          </xdr:cNvSpPr>
        </xdr:nvSpPr>
        <xdr:spPr bwMode="auto">
          <a:xfrm>
            <a:off x="121539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7" name="Freeform 27"/>
          <xdr:cNvSpPr>
            <a:spLocks/>
          </xdr:cNvSpPr>
        </xdr:nvSpPr>
        <xdr:spPr bwMode="auto">
          <a:xfrm>
            <a:off x="123444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8" name="Freeform 28"/>
          <xdr:cNvSpPr>
            <a:spLocks noEditPoints="1"/>
          </xdr:cNvSpPr>
        </xdr:nvSpPr>
        <xdr:spPr bwMode="auto">
          <a:xfrm>
            <a:off x="122301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9" name="Freeform 29"/>
          <xdr:cNvSpPr>
            <a:spLocks/>
          </xdr:cNvSpPr>
        </xdr:nvSpPr>
        <xdr:spPr bwMode="auto">
          <a:xfrm>
            <a:off x="12239625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6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9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8 w 65"/>
              <a:gd name="T41" fmla="*/ 31 h 49"/>
              <a:gd name="T42" fmla="*/ 65 w 65"/>
              <a:gd name="T43" fmla="*/ 31 h 49"/>
              <a:gd name="T44" fmla="*/ 63 w 65"/>
              <a:gd name="T45" fmla="*/ 41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1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1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9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9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6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9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8" y="31"/>
                </a:lnTo>
                <a:lnTo>
                  <a:pt x="65" y="31"/>
                </a:lnTo>
                <a:lnTo>
                  <a:pt x="63" y="41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1" y="49"/>
                </a:lnTo>
                <a:lnTo>
                  <a:pt x="17" y="49"/>
                </a:lnTo>
                <a:lnTo>
                  <a:pt x="8" y="47"/>
                </a:lnTo>
                <a:lnTo>
                  <a:pt x="2" y="41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9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9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71438</xdr:rowOff>
    </xdr:from>
    <xdr:to>
      <xdr:col>35</xdr:col>
      <xdr:colOff>66675</xdr:colOff>
      <xdr:row>1</xdr:row>
      <xdr:rowOff>366713</xdr:rowOff>
    </xdr:to>
    <xdr:grpSp>
      <xdr:nvGrpSpPr>
        <xdr:cNvPr id="230" name="Month 6" descr="Green bear face" title="Month 6 navigation button">
          <a:hlinkClick xmlns:r="http://schemas.openxmlformats.org/officeDocument/2006/relationships" r:id="rId6" tooltip="Click to view Month 6"/>
        </xdr:cNvPr>
        <xdr:cNvGrpSpPr/>
      </xdr:nvGrpSpPr>
      <xdr:grpSpPr>
        <a:xfrm>
          <a:off x="12601575" y="290513"/>
          <a:ext cx="400050" cy="295275"/>
          <a:chOff x="12611100" y="300038"/>
          <a:chExt cx="400050" cy="295275"/>
        </a:xfrm>
      </xdr:grpSpPr>
      <xdr:sp macro="" textlink="">
        <xdr:nvSpPr>
          <xdr:cNvPr id="231" name="Freeform 30">
            <a:hlinkClick xmlns:r="http://schemas.openxmlformats.org/officeDocument/2006/relationships" r:id="rId6" tooltip="Show Month #6"/>
          </xdr:cNvPr>
          <xdr:cNvSpPr>
            <a:spLocks noEditPoints="1"/>
          </xdr:cNvSpPr>
        </xdr:nvSpPr>
        <xdr:spPr bwMode="auto">
          <a:xfrm>
            <a:off x="12611100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9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2"/>
                </a:lnTo>
                <a:lnTo>
                  <a:pt x="408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2" name="Freeform 31"/>
          <xdr:cNvSpPr>
            <a:spLocks/>
          </xdr:cNvSpPr>
        </xdr:nvSpPr>
        <xdr:spPr bwMode="auto">
          <a:xfrm>
            <a:off x="126968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3" name="Freeform 32"/>
          <xdr:cNvSpPr>
            <a:spLocks/>
          </xdr:cNvSpPr>
        </xdr:nvSpPr>
        <xdr:spPr bwMode="auto">
          <a:xfrm>
            <a:off x="128873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4" name="Freeform 33"/>
          <xdr:cNvSpPr>
            <a:spLocks noEditPoints="1"/>
          </xdr:cNvSpPr>
        </xdr:nvSpPr>
        <xdr:spPr bwMode="auto">
          <a:xfrm>
            <a:off x="1277302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2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2" y="68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5" y="66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3"/>
                </a:lnTo>
                <a:lnTo>
                  <a:pt x="53" y="51"/>
                </a:lnTo>
                <a:lnTo>
                  <a:pt x="55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5" name="Freeform 34"/>
          <xdr:cNvSpPr>
            <a:spLocks/>
          </xdr:cNvSpPr>
        </xdr:nvSpPr>
        <xdr:spPr bwMode="auto">
          <a:xfrm>
            <a:off x="12782550" y="481013"/>
            <a:ext cx="57150" cy="38100"/>
          </a:xfrm>
          <a:custGeom>
            <a:avLst/>
            <a:gdLst>
              <a:gd name="T0" fmla="*/ 33 w 66"/>
              <a:gd name="T1" fmla="*/ 0 h 49"/>
              <a:gd name="T2" fmla="*/ 45 w 66"/>
              <a:gd name="T3" fmla="*/ 2 h 49"/>
              <a:gd name="T4" fmla="*/ 53 w 66"/>
              <a:gd name="T5" fmla="*/ 6 h 49"/>
              <a:gd name="T6" fmla="*/ 56 w 66"/>
              <a:gd name="T7" fmla="*/ 12 h 49"/>
              <a:gd name="T8" fmla="*/ 54 w 66"/>
              <a:gd name="T9" fmla="*/ 17 h 49"/>
              <a:gd name="T10" fmla="*/ 47 w 66"/>
              <a:gd name="T11" fmla="*/ 20 h 49"/>
              <a:gd name="T12" fmla="*/ 39 w 66"/>
              <a:gd name="T13" fmla="*/ 23 h 49"/>
              <a:gd name="T14" fmla="*/ 37 w 66"/>
              <a:gd name="T15" fmla="*/ 26 h 49"/>
              <a:gd name="T16" fmla="*/ 37 w 66"/>
              <a:gd name="T17" fmla="*/ 28 h 49"/>
              <a:gd name="T18" fmla="*/ 37 w 66"/>
              <a:gd name="T19" fmla="*/ 32 h 49"/>
              <a:gd name="T20" fmla="*/ 40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8 w 66"/>
              <a:gd name="T27" fmla="*/ 42 h 49"/>
              <a:gd name="T28" fmla="*/ 49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7 w 66"/>
              <a:gd name="T37" fmla="*/ 38 h 49"/>
              <a:gd name="T38" fmla="*/ 58 w 66"/>
              <a:gd name="T39" fmla="*/ 35 h 49"/>
              <a:gd name="T40" fmla="*/ 59 w 66"/>
              <a:gd name="T41" fmla="*/ 31 h 49"/>
              <a:gd name="T42" fmla="*/ 66 w 66"/>
              <a:gd name="T43" fmla="*/ 31 h 49"/>
              <a:gd name="T44" fmla="*/ 64 w 66"/>
              <a:gd name="T45" fmla="*/ 41 h 49"/>
              <a:gd name="T46" fmla="*/ 57 w 66"/>
              <a:gd name="T47" fmla="*/ 47 h 49"/>
              <a:gd name="T48" fmla="*/ 48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3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2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1 h 49"/>
              <a:gd name="T70" fmla="*/ 0 w 66"/>
              <a:gd name="T71" fmla="*/ 31 h 49"/>
              <a:gd name="T72" fmla="*/ 7 w 66"/>
              <a:gd name="T73" fmla="*/ 31 h 49"/>
              <a:gd name="T74" fmla="*/ 8 w 66"/>
              <a:gd name="T75" fmla="*/ 35 h 49"/>
              <a:gd name="T76" fmla="*/ 9 w 66"/>
              <a:gd name="T77" fmla="*/ 38 h 49"/>
              <a:gd name="T78" fmla="*/ 10 w 66"/>
              <a:gd name="T79" fmla="*/ 39 h 49"/>
              <a:gd name="T80" fmla="*/ 12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4 w 66"/>
              <a:gd name="T91" fmla="*/ 39 h 49"/>
              <a:gd name="T92" fmla="*/ 28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9 w 66"/>
              <a:gd name="T101" fmla="*/ 23 h 49"/>
              <a:gd name="T102" fmla="*/ 19 w 66"/>
              <a:gd name="T103" fmla="*/ 20 h 49"/>
              <a:gd name="T104" fmla="*/ 12 w 66"/>
              <a:gd name="T105" fmla="*/ 17 h 49"/>
              <a:gd name="T106" fmla="*/ 10 w 66"/>
              <a:gd name="T107" fmla="*/ 12 h 49"/>
              <a:gd name="T108" fmla="*/ 13 w 66"/>
              <a:gd name="T109" fmla="*/ 6 h 49"/>
              <a:gd name="T110" fmla="*/ 21 w 66"/>
              <a:gd name="T111" fmla="*/ 2 h 49"/>
              <a:gd name="T112" fmla="*/ 33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3" y="0"/>
                </a:moveTo>
                <a:lnTo>
                  <a:pt x="45" y="2"/>
                </a:lnTo>
                <a:lnTo>
                  <a:pt x="53" y="6"/>
                </a:lnTo>
                <a:lnTo>
                  <a:pt x="56" y="12"/>
                </a:lnTo>
                <a:lnTo>
                  <a:pt x="54" y="17"/>
                </a:lnTo>
                <a:lnTo>
                  <a:pt x="47" y="20"/>
                </a:lnTo>
                <a:lnTo>
                  <a:pt x="39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40" y="37"/>
                </a:lnTo>
                <a:lnTo>
                  <a:pt x="42" y="39"/>
                </a:lnTo>
                <a:lnTo>
                  <a:pt x="45" y="41"/>
                </a:lnTo>
                <a:lnTo>
                  <a:pt x="48" y="42"/>
                </a:lnTo>
                <a:lnTo>
                  <a:pt x="49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6" y="31"/>
                </a:lnTo>
                <a:lnTo>
                  <a:pt x="64" y="41"/>
                </a:lnTo>
                <a:lnTo>
                  <a:pt x="57" y="47"/>
                </a:lnTo>
                <a:lnTo>
                  <a:pt x="48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3" y="40"/>
                </a:lnTo>
                <a:lnTo>
                  <a:pt x="30" y="43"/>
                </a:lnTo>
                <a:lnTo>
                  <a:pt x="27" y="47"/>
                </a:lnTo>
                <a:lnTo>
                  <a:pt x="22" y="49"/>
                </a:lnTo>
                <a:lnTo>
                  <a:pt x="18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7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4" y="39"/>
                </a:lnTo>
                <a:lnTo>
                  <a:pt x="28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9" y="23"/>
                </a:lnTo>
                <a:lnTo>
                  <a:pt x="19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27</xdr:col>
      <xdr:colOff>381000</xdr:colOff>
      <xdr:row>1</xdr:row>
      <xdr:rowOff>528638</xdr:rowOff>
    </xdr:from>
    <xdr:to>
      <xdr:col>28</xdr:col>
      <xdr:colOff>19050</xdr:colOff>
      <xdr:row>3</xdr:row>
      <xdr:rowOff>52388</xdr:rowOff>
    </xdr:to>
    <xdr:grpSp>
      <xdr:nvGrpSpPr>
        <xdr:cNvPr id="236" name="Month 7" descr="Light blue bear face" title="Month 7 navigation button">
          <a:hlinkClick xmlns:r="http://schemas.openxmlformats.org/officeDocument/2006/relationships" r:id="rId7" tooltip="Click to view Month 7"/>
        </xdr:cNvPr>
        <xdr:cNvGrpSpPr/>
      </xdr:nvGrpSpPr>
      <xdr:grpSpPr>
        <a:xfrm>
          <a:off x="9886950" y="747713"/>
          <a:ext cx="400050" cy="295275"/>
          <a:chOff x="9896475" y="757238"/>
          <a:chExt cx="400050" cy="295275"/>
        </a:xfrm>
      </xdr:grpSpPr>
      <xdr:sp macro="" textlink="">
        <xdr:nvSpPr>
          <xdr:cNvPr id="237" name="Freeform 35">
            <a:hlinkClick xmlns:r="http://schemas.openxmlformats.org/officeDocument/2006/relationships" r:id="rId7" tooltip="Show Month #7"/>
          </xdr:cNvPr>
          <xdr:cNvSpPr>
            <a:spLocks noEditPoints="1"/>
          </xdr:cNvSpPr>
        </xdr:nvSpPr>
        <xdr:spPr bwMode="auto">
          <a:xfrm>
            <a:off x="98964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19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7" y="185"/>
                </a:lnTo>
                <a:lnTo>
                  <a:pt x="404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8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8" name="Freeform 36"/>
          <xdr:cNvSpPr>
            <a:spLocks/>
          </xdr:cNvSpPr>
        </xdr:nvSpPr>
        <xdr:spPr bwMode="auto">
          <a:xfrm>
            <a:off x="99822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9" name="Freeform 37"/>
          <xdr:cNvSpPr>
            <a:spLocks/>
          </xdr:cNvSpPr>
        </xdr:nvSpPr>
        <xdr:spPr bwMode="auto">
          <a:xfrm>
            <a:off x="101727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40" name="Freeform 38"/>
          <xdr:cNvSpPr>
            <a:spLocks noEditPoints="1"/>
          </xdr:cNvSpPr>
        </xdr:nvSpPr>
        <xdr:spPr bwMode="auto">
          <a:xfrm>
            <a:off x="1004887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3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3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41" name="Freeform 39"/>
          <xdr:cNvSpPr>
            <a:spLocks/>
          </xdr:cNvSpPr>
        </xdr:nvSpPr>
        <xdr:spPr bwMode="auto">
          <a:xfrm>
            <a:off x="10067925" y="938213"/>
            <a:ext cx="57150" cy="38100"/>
          </a:xfrm>
          <a:custGeom>
            <a:avLst/>
            <a:gdLst>
              <a:gd name="T0" fmla="*/ 34 w 67"/>
              <a:gd name="T1" fmla="*/ 0 h 48"/>
              <a:gd name="T2" fmla="*/ 46 w 67"/>
              <a:gd name="T3" fmla="*/ 1 h 48"/>
              <a:gd name="T4" fmla="*/ 54 w 67"/>
              <a:gd name="T5" fmla="*/ 5 h 48"/>
              <a:gd name="T6" fmla="*/ 57 w 67"/>
              <a:gd name="T7" fmla="*/ 11 h 48"/>
              <a:gd name="T8" fmla="*/ 55 w 67"/>
              <a:gd name="T9" fmla="*/ 16 h 48"/>
              <a:gd name="T10" fmla="*/ 48 w 67"/>
              <a:gd name="T11" fmla="*/ 19 h 48"/>
              <a:gd name="T12" fmla="*/ 38 w 67"/>
              <a:gd name="T13" fmla="*/ 23 h 48"/>
              <a:gd name="T14" fmla="*/ 38 w 67"/>
              <a:gd name="T15" fmla="*/ 25 h 48"/>
              <a:gd name="T16" fmla="*/ 37 w 67"/>
              <a:gd name="T17" fmla="*/ 28 h 48"/>
              <a:gd name="T18" fmla="*/ 38 w 67"/>
              <a:gd name="T19" fmla="*/ 31 h 48"/>
              <a:gd name="T20" fmla="*/ 39 w 67"/>
              <a:gd name="T21" fmla="*/ 36 h 48"/>
              <a:gd name="T22" fmla="*/ 43 w 67"/>
              <a:gd name="T23" fmla="*/ 38 h 48"/>
              <a:gd name="T24" fmla="*/ 45 w 67"/>
              <a:gd name="T25" fmla="*/ 40 h 48"/>
              <a:gd name="T26" fmla="*/ 49 w 67"/>
              <a:gd name="T27" fmla="*/ 41 h 48"/>
              <a:gd name="T28" fmla="*/ 50 w 67"/>
              <a:gd name="T29" fmla="*/ 41 h 48"/>
              <a:gd name="T30" fmla="*/ 52 w 67"/>
              <a:gd name="T31" fmla="*/ 40 h 48"/>
              <a:gd name="T32" fmla="*/ 54 w 67"/>
              <a:gd name="T33" fmla="*/ 40 h 48"/>
              <a:gd name="T34" fmla="*/ 56 w 67"/>
              <a:gd name="T35" fmla="*/ 39 h 48"/>
              <a:gd name="T36" fmla="*/ 58 w 67"/>
              <a:gd name="T37" fmla="*/ 37 h 48"/>
              <a:gd name="T38" fmla="*/ 59 w 67"/>
              <a:gd name="T39" fmla="*/ 35 h 48"/>
              <a:gd name="T40" fmla="*/ 60 w 67"/>
              <a:gd name="T41" fmla="*/ 30 h 48"/>
              <a:gd name="T42" fmla="*/ 67 w 67"/>
              <a:gd name="T43" fmla="*/ 30 h 48"/>
              <a:gd name="T44" fmla="*/ 64 w 67"/>
              <a:gd name="T45" fmla="*/ 40 h 48"/>
              <a:gd name="T46" fmla="*/ 58 w 67"/>
              <a:gd name="T47" fmla="*/ 46 h 48"/>
              <a:gd name="T48" fmla="*/ 49 w 67"/>
              <a:gd name="T49" fmla="*/ 48 h 48"/>
              <a:gd name="T50" fmla="*/ 44 w 67"/>
              <a:gd name="T51" fmla="*/ 48 h 48"/>
              <a:gd name="T52" fmla="*/ 40 w 67"/>
              <a:gd name="T53" fmla="*/ 46 h 48"/>
              <a:gd name="T54" fmla="*/ 36 w 67"/>
              <a:gd name="T55" fmla="*/ 43 h 48"/>
              <a:gd name="T56" fmla="*/ 34 w 67"/>
              <a:gd name="T57" fmla="*/ 39 h 48"/>
              <a:gd name="T58" fmla="*/ 31 w 67"/>
              <a:gd name="T59" fmla="*/ 43 h 48"/>
              <a:gd name="T60" fmla="*/ 27 w 67"/>
              <a:gd name="T61" fmla="*/ 46 h 48"/>
              <a:gd name="T62" fmla="*/ 23 w 67"/>
              <a:gd name="T63" fmla="*/ 48 h 48"/>
              <a:gd name="T64" fmla="*/ 19 w 67"/>
              <a:gd name="T65" fmla="*/ 48 h 48"/>
              <a:gd name="T66" fmla="*/ 9 w 67"/>
              <a:gd name="T67" fmla="*/ 46 h 48"/>
              <a:gd name="T68" fmla="*/ 3 w 67"/>
              <a:gd name="T69" fmla="*/ 40 h 48"/>
              <a:gd name="T70" fmla="*/ 0 w 67"/>
              <a:gd name="T71" fmla="*/ 30 h 48"/>
              <a:gd name="T72" fmla="*/ 8 w 67"/>
              <a:gd name="T73" fmla="*/ 30 h 48"/>
              <a:gd name="T74" fmla="*/ 8 w 67"/>
              <a:gd name="T75" fmla="*/ 35 h 48"/>
              <a:gd name="T76" fmla="*/ 10 w 67"/>
              <a:gd name="T77" fmla="*/ 37 h 48"/>
              <a:gd name="T78" fmla="*/ 11 w 67"/>
              <a:gd name="T79" fmla="*/ 39 h 48"/>
              <a:gd name="T80" fmla="*/ 13 w 67"/>
              <a:gd name="T81" fmla="*/ 40 h 48"/>
              <a:gd name="T82" fmla="*/ 15 w 67"/>
              <a:gd name="T83" fmla="*/ 40 h 48"/>
              <a:gd name="T84" fmla="*/ 18 w 67"/>
              <a:gd name="T85" fmla="*/ 41 h 48"/>
              <a:gd name="T86" fmla="*/ 19 w 67"/>
              <a:gd name="T87" fmla="*/ 41 h 48"/>
              <a:gd name="T88" fmla="*/ 22 w 67"/>
              <a:gd name="T89" fmla="*/ 40 h 48"/>
              <a:gd name="T90" fmla="*/ 25 w 67"/>
              <a:gd name="T91" fmla="*/ 38 h 48"/>
              <a:gd name="T92" fmla="*/ 27 w 67"/>
              <a:gd name="T93" fmla="*/ 36 h 48"/>
              <a:gd name="T94" fmla="*/ 30 w 67"/>
              <a:gd name="T95" fmla="*/ 31 h 48"/>
              <a:gd name="T96" fmla="*/ 30 w 67"/>
              <a:gd name="T97" fmla="*/ 28 h 48"/>
              <a:gd name="T98" fmla="*/ 30 w 67"/>
              <a:gd name="T99" fmla="*/ 25 h 48"/>
              <a:gd name="T100" fmla="*/ 28 w 67"/>
              <a:gd name="T101" fmla="*/ 23 h 48"/>
              <a:gd name="T102" fmla="*/ 20 w 67"/>
              <a:gd name="T103" fmla="*/ 19 h 48"/>
              <a:gd name="T104" fmla="*/ 13 w 67"/>
              <a:gd name="T105" fmla="*/ 16 h 48"/>
              <a:gd name="T106" fmla="*/ 11 w 67"/>
              <a:gd name="T107" fmla="*/ 11 h 48"/>
              <a:gd name="T108" fmla="*/ 14 w 67"/>
              <a:gd name="T109" fmla="*/ 5 h 48"/>
              <a:gd name="T110" fmla="*/ 22 w 67"/>
              <a:gd name="T111" fmla="*/ 1 h 48"/>
              <a:gd name="T112" fmla="*/ 34 w 67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8">
                <a:moveTo>
                  <a:pt x="34" y="0"/>
                </a:moveTo>
                <a:lnTo>
                  <a:pt x="46" y="1"/>
                </a:lnTo>
                <a:lnTo>
                  <a:pt x="54" y="5"/>
                </a:lnTo>
                <a:lnTo>
                  <a:pt x="57" y="11"/>
                </a:lnTo>
                <a:lnTo>
                  <a:pt x="55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3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7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1" y="43"/>
                </a:lnTo>
                <a:lnTo>
                  <a:pt x="27" y="46"/>
                </a:lnTo>
                <a:lnTo>
                  <a:pt x="23" y="48"/>
                </a:lnTo>
                <a:lnTo>
                  <a:pt x="19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8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8" y="41"/>
                </a:lnTo>
                <a:lnTo>
                  <a:pt x="19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30" y="31"/>
                </a:lnTo>
                <a:lnTo>
                  <a:pt x="30" y="28"/>
                </a:lnTo>
                <a:lnTo>
                  <a:pt x="30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528638</xdr:rowOff>
    </xdr:from>
    <xdr:to>
      <xdr:col>29</xdr:col>
      <xdr:colOff>466725</xdr:colOff>
      <xdr:row>3</xdr:row>
      <xdr:rowOff>52388</xdr:rowOff>
    </xdr:to>
    <xdr:grpSp>
      <xdr:nvGrpSpPr>
        <xdr:cNvPr id="242" name="Month 8" descr="Blue bear face" title="Month 8 navagation button">
          <a:hlinkClick xmlns:r="http://schemas.openxmlformats.org/officeDocument/2006/relationships" r:id="rId8" tooltip="Click to view Month 8"/>
        </xdr:cNvPr>
        <xdr:cNvGrpSpPr/>
      </xdr:nvGrpSpPr>
      <xdr:grpSpPr>
        <a:xfrm>
          <a:off x="10429875" y="747713"/>
          <a:ext cx="400050" cy="295275"/>
          <a:chOff x="10439400" y="757238"/>
          <a:chExt cx="400050" cy="295275"/>
        </a:xfrm>
      </xdr:grpSpPr>
      <xdr:sp macro="" textlink="">
        <xdr:nvSpPr>
          <xdr:cNvPr id="243" name="Freeform 40">
            <a:hlinkClick xmlns:r="http://schemas.openxmlformats.org/officeDocument/2006/relationships" r:id="rId8" tooltip="Show Month #8"/>
          </xdr:cNvPr>
          <xdr:cNvSpPr>
            <a:spLocks noEditPoints="1"/>
          </xdr:cNvSpPr>
        </xdr:nvSpPr>
        <xdr:spPr bwMode="auto">
          <a:xfrm>
            <a:off x="10439400" y="7572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7 h 345"/>
              <a:gd name="T24" fmla="*/ 322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8 h 345"/>
              <a:gd name="T44" fmla="*/ 127 w 458"/>
              <a:gd name="T45" fmla="*/ 170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4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6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rgbClr val="0070C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44" name="Freeform 41"/>
          <xdr:cNvSpPr>
            <a:spLocks/>
          </xdr:cNvSpPr>
        </xdr:nvSpPr>
        <xdr:spPr bwMode="auto">
          <a:xfrm>
            <a:off x="105251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45" name="Freeform 42"/>
          <xdr:cNvSpPr>
            <a:spLocks/>
          </xdr:cNvSpPr>
        </xdr:nvSpPr>
        <xdr:spPr bwMode="auto">
          <a:xfrm>
            <a:off x="107156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46" name="Freeform 43"/>
          <xdr:cNvSpPr>
            <a:spLocks noEditPoints="1"/>
          </xdr:cNvSpPr>
        </xdr:nvSpPr>
        <xdr:spPr bwMode="auto">
          <a:xfrm>
            <a:off x="105918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47" name="Freeform 44"/>
          <xdr:cNvSpPr>
            <a:spLocks/>
          </xdr:cNvSpPr>
        </xdr:nvSpPr>
        <xdr:spPr bwMode="auto">
          <a:xfrm>
            <a:off x="10610850" y="938213"/>
            <a:ext cx="57150" cy="38100"/>
          </a:xfrm>
          <a:custGeom>
            <a:avLst/>
            <a:gdLst>
              <a:gd name="T0" fmla="*/ 34 w 66"/>
              <a:gd name="T1" fmla="*/ 0 h 48"/>
              <a:gd name="T2" fmla="*/ 46 w 66"/>
              <a:gd name="T3" fmla="*/ 1 h 48"/>
              <a:gd name="T4" fmla="*/ 53 w 66"/>
              <a:gd name="T5" fmla="*/ 5 h 48"/>
              <a:gd name="T6" fmla="*/ 57 w 66"/>
              <a:gd name="T7" fmla="*/ 11 h 48"/>
              <a:gd name="T8" fmla="*/ 54 w 66"/>
              <a:gd name="T9" fmla="*/ 16 h 48"/>
              <a:gd name="T10" fmla="*/ 48 w 66"/>
              <a:gd name="T11" fmla="*/ 19 h 48"/>
              <a:gd name="T12" fmla="*/ 38 w 66"/>
              <a:gd name="T13" fmla="*/ 23 h 48"/>
              <a:gd name="T14" fmla="*/ 38 w 66"/>
              <a:gd name="T15" fmla="*/ 25 h 48"/>
              <a:gd name="T16" fmla="*/ 37 w 66"/>
              <a:gd name="T17" fmla="*/ 28 h 48"/>
              <a:gd name="T18" fmla="*/ 38 w 66"/>
              <a:gd name="T19" fmla="*/ 31 h 48"/>
              <a:gd name="T20" fmla="*/ 39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9 w 66"/>
              <a:gd name="T27" fmla="*/ 41 h 48"/>
              <a:gd name="T28" fmla="*/ 50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8 w 66"/>
              <a:gd name="T37" fmla="*/ 37 h 48"/>
              <a:gd name="T38" fmla="*/ 59 w 66"/>
              <a:gd name="T39" fmla="*/ 35 h 48"/>
              <a:gd name="T40" fmla="*/ 60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8 w 66"/>
              <a:gd name="T47" fmla="*/ 46 h 48"/>
              <a:gd name="T48" fmla="*/ 49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4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3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8 w 66"/>
              <a:gd name="T73" fmla="*/ 30 h 48"/>
              <a:gd name="T74" fmla="*/ 9 w 66"/>
              <a:gd name="T75" fmla="*/ 35 h 48"/>
              <a:gd name="T76" fmla="*/ 10 w 66"/>
              <a:gd name="T77" fmla="*/ 37 h 48"/>
              <a:gd name="T78" fmla="*/ 11 w 66"/>
              <a:gd name="T79" fmla="*/ 39 h 48"/>
              <a:gd name="T80" fmla="*/ 13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5 w 66"/>
              <a:gd name="T91" fmla="*/ 38 h 48"/>
              <a:gd name="T92" fmla="*/ 27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8 w 66"/>
              <a:gd name="T101" fmla="*/ 23 h 48"/>
              <a:gd name="T102" fmla="*/ 20 w 66"/>
              <a:gd name="T103" fmla="*/ 19 h 48"/>
              <a:gd name="T104" fmla="*/ 13 w 66"/>
              <a:gd name="T105" fmla="*/ 16 h 48"/>
              <a:gd name="T106" fmla="*/ 11 w 66"/>
              <a:gd name="T107" fmla="*/ 11 h 48"/>
              <a:gd name="T108" fmla="*/ 14 w 66"/>
              <a:gd name="T109" fmla="*/ 5 h 48"/>
              <a:gd name="T110" fmla="*/ 22 w 66"/>
              <a:gd name="T111" fmla="*/ 1 h 48"/>
              <a:gd name="T112" fmla="*/ 34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4" y="0"/>
                </a:moveTo>
                <a:lnTo>
                  <a:pt x="46" y="1"/>
                </a:lnTo>
                <a:lnTo>
                  <a:pt x="53" y="5"/>
                </a:lnTo>
                <a:lnTo>
                  <a:pt x="57" y="11"/>
                </a:lnTo>
                <a:lnTo>
                  <a:pt x="54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2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6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0" y="43"/>
                </a:lnTo>
                <a:lnTo>
                  <a:pt x="27" y="46"/>
                </a:lnTo>
                <a:lnTo>
                  <a:pt x="23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9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528638</xdr:rowOff>
    </xdr:from>
    <xdr:to>
      <xdr:col>32</xdr:col>
      <xdr:colOff>57150</xdr:colOff>
      <xdr:row>3</xdr:row>
      <xdr:rowOff>52388</xdr:rowOff>
    </xdr:to>
    <xdr:grpSp>
      <xdr:nvGrpSpPr>
        <xdr:cNvPr id="248" name="Month 9" descr="Purple bear face" title="Month 9 navigation button">
          <a:hlinkClick xmlns:r="http://schemas.openxmlformats.org/officeDocument/2006/relationships" r:id="rId9" tooltip="Click to view Month 9"/>
        </xdr:cNvPr>
        <xdr:cNvGrpSpPr/>
      </xdr:nvGrpSpPr>
      <xdr:grpSpPr>
        <a:xfrm>
          <a:off x="10972800" y="747713"/>
          <a:ext cx="400050" cy="295275"/>
          <a:chOff x="10982325" y="757238"/>
          <a:chExt cx="400050" cy="295275"/>
        </a:xfrm>
      </xdr:grpSpPr>
      <xdr:sp macro="" textlink="">
        <xdr:nvSpPr>
          <xdr:cNvPr id="249" name="Freeform 45">
            <a:hlinkClick xmlns:r="http://schemas.openxmlformats.org/officeDocument/2006/relationships" r:id="rId9" tooltip="Show Month #9"/>
          </xdr:cNvPr>
          <xdr:cNvSpPr>
            <a:spLocks noEditPoints="1"/>
          </xdr:cNvSpPr>
        </xdr:nvSpPr>
        <xdr:spPr bwMode="auto">
          <a:xfrm>
            <a:off x="10982325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5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3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5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0" name="Freeform 46"/>
          <xdr:cNvSpPr>
            <a:spLocks/>
          </xdr:cNvSpPr>
        </xdr:nvSpPr>
        <xdr:spPr bwMode="auto">
          <a:xfrm>
            <a:off x="11068050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1" name="Freeform 47"/>
          <xdr:cNvSpPr>
            <a:spLocks/>
          </xdr:cNvSpPr>
        </xdr:nvSpPr>
        <xdr:spPr bwMode="auto">
          <a:xfrm>
            <a:off x="1125855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2" name="Freeform 48"/>
          <xdr:cNvSpPr>
            <a:spLocks noEditPoints="1"/>
          </xdr:cNvSpPr>
        </xdr:nvSpPr>
        <xdr:spPr bwMode="auto">
          <a:xfrm>
            <a:off x="11144250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2 w 98"/>
              <a:gd name="T29" fmla="*/ 69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0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2" y="56"/>
                </a:lnTo>
                <a:lnTo>
                  <a:pt x="16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2" y="69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0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3" name="Freeform 49"/>
          <xdr:cNvSpPr>
            <a:spLocks/>
          </xdr:cNvSpPr>
        </xdr:nvSpPr>
        <xdr:spPr bwMode="auto">
          <a:xfrm>
            <a:off x="11153775" y="938213"/>
            <a:ext cx="57150" cy="38100"/>
          </a:xfrm>
          <a:custGeom>
            <a:avLst/>
            <a:gdLst>
              <a:gd name="T0" fmla="*/ 33 w 65"/>
              <a:gd name="T1" fmla="*/ 0 h 48"/>
              <a:gd name="T2" fmla="*/ 45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6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4 w 65"/>
              <a:gd name="T35" fmla="*/ 39 h 48"/>
              <a:gd name="T36" fmla="*/ 57 w 65"/>
              <a:gd name="T37" fmla="*/ 37 h 48"/>
              <a:gd name="T38" fmla="*/ 58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7 w 65"/>
              <a:gd name="T47" fmla="*/ 46 h 48"/>
              <a:gd name="T48" fmla="*/ 48 w 65"/>
              <a:gd name="T49" fmla="*/ 48 h 48"/>
              <a:gd name="T50" fmla="*/ 42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3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8 w 65"/>
              <a:gd name="T75" fmla="*/ 35 h 48"/>
              <a:gd name="T76" fmla="*/ 9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1 w 65"/>
              <a:gd name="T111" fmla="*/ 1 h 48"/>
              <a:gd name="T112" fmla="*/ 33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3" y="0"/>
                </a:moveTo>
                <a:lnTo>
                  <a:pt x="45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6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4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7" y="46"/>
                </a:lnTo>
                <a:lnTo>
                  <a:pt x="48" y="48"/>
                </a:lnTo>
                <a:lnTo>
                  <a:pt x="42" y="48"/>
                </a:lnTo>
                <a:lnTo>
                  <a:pt x="39" y="46"/>
                </a:lnTo>
                <a:lnTo>
                  <a:pt x="36" y="43"/>
                </a:lnTo>
                <a:lnTo>
                  <a:pt x="33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528638</xdr:rowOff>
    </xdr:from>
    <xdr:to>
      <xdr:col>32</xdr:col>
      <xdr:colOff>600075</xdr:colOff>
      <xdr:row>3</xdr:row>
      <xdr:rowOff>52388</xdr:rowOff>
    </xdr:to>
    <xdr:grpSp>
      <xdr:nvGrpSpPr>
        <xdr:cNvPr id="254" name="Month 10" descr="Orange bear face" title="Month 10 navigation button">
          <a:hlinkClick xmlns:r="http://schemas.openxmlformats.org/officeDocument/2006/relationships" r:id="rId10" tooltip="Click to view Month 10"/>
        </xdr:cNvPr>
        <xdr:cNvGrpSpPr/>
      </xdr:nvGrpSpPr>
      <xdr:grpSpPr>
        <a:xfrm>
          <a:off x="11515725" y="747713"/>
          <a:ext cx="400050" cy="295275"/>
          <a:chOff x="11525250" y="757238"/>
          <a:chExt cx="400050" cy="295275"/>
        </a:xfrm>
      </xdr:grpSpPr>
      <xdr:sp macro="" textlink="">
        <xdr:nvSpPr>
          <xdr:cNvPr id="255" name="Freeform 50">
            <a:hlinkClick xmlns:r="http://schemas.openxmlformats.org/officeDocument/2006/relationships" r:id="rId10" tooltip="Show Month #10"/>
          </xdr:cNvPr>
          <xdr:cNvSpPr>
            <a:spLocks noEditPoints="1"/>
          </xdr:cNvSpPr>
        </xdr:nvSpPr>
        <xdr:spPr bwMode="auto">
          <a:xfrm>
            <a:off x="11525250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4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8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2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4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6" name="Freeform 51"/>
          <xdr:cNvSpPr>
            <a:spLocks/>
          </xdr:cNvSpPr>
        </xdr:nvSpPr>
        <xdr:spPr bwMode="auto">
          <a:xfrm>
            <a:off x="1161097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7" name="Freeform 52"/>
          <xdr:cNvSpPr>
            <a:spLocks/>
          </xdr:cNvSpPr>
        </xdr:nvSpPr>
        <xdr:spPr bwMode="auto">
          <a:xfrm>
            <a:off x="11801475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8" name="Freeform 53"/>
          <xdr:cNvSpPr>
            <a:spLocks noEditPoints="1"/>
          </xdr:cNvSpPr>
        </xdr:nvSpPr>
        <xdr:spPr bwMode="auto">
          <a:xfrm>
            <a:off x="11687175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7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6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9" name="Freeform 54"/>
          <xdr:cNvSpPr>
            <a:spLocks/>
          </xdr:cNvSpPr>
        </xdr:nvSpPr>
        <xdr:spPr bwMode="auto">
          <a:xfrm>
            <a:off x="11696700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0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0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528638</xdr:rowOff>
    </xdr:from>
    <xdr:to>
      <xdr:col>34</xdr:col>
      <xdr:colOff>285750</xdr:colOff>
      <xdr:row>3</xdr:row>
      <xdr:rowOff>52388</xdr:rowOff>
    </xdr:to>
    <xdr:grpSp>
      <xdr:nvGrpSpPr>
        <xdr:cNvPr id="260" name="Month 11" descr="Lime green bear face" title="Month 11 navigation button">
          <a:hlinkClick xmlns:r="http://schemas.openxmlformats.org/officeDocument/2006/relationships" r:id="rId11" tooltip="Click to view Month 11"/>
        </xdr:cNvPr>
        <xdr:cNvGrpSpPr/>
      </xdr:nvGrpSpPr>
      <xdr:grpSpPr>
        <a:xfrm>
          <a:off x="12058650" y="747713"/>
          <a:ext cx="400050" cy="295275"/>
          <a:chOff x="12068175" y="757238"/>
          <a:chExt cx="400050" cy="295275"/>
        </a:xfrm>
      </xdr:grpSpPr>
      <xdr:sp macro="" textlink="">
        <xdr:nvSpPr>
          <xdr:cNvPr id="261" name="Freeform 55">
            <a:hlinkClick xmlns:r="http://schemas.openxmlformats.org/officeDocument/2006/relationships" r:id="rId11" tooltip="Show Month #11"/>
          </xdr:cNvPr>
          <xdr:cNvSpPr>
            <a:spLocks noEditPoints="1"/>
          </xdr:cNvSpPr>
        </xdr:nvSpPr>
        <xdr:spPr bwMode="auto">
          <a:xfrm>
            <a:off x="120681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5 w 458"/>
              <a:gd name="T11" fmla="*/ 279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2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2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4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5" y="279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3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9"/>
                </a:lnTo>
                <a:lnTo>
                  <a:pt x="139" y="188"/>
                </a:lnTo>
                <a:lnTo>
                  <a:pt x="136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4"/>
                </a:lnTo>
                <a:lnTo>
                  <a:pt x="340" y="20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8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3"/>
                </a:lnTo>
                <a:lnTo>
                  <a:pt x="407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6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6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62" name="Freeform 56"/>
          <xdr:cNvSpPr>
            <a:spLocks/>
          </xdr:cNvSpPr>
        </xdr:nvSpPr>
        <xdr:spPr bwMode="auto">
          <a:xfrm>
            <a:off x="121539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63" name="Freeform 57"/>
          <xdr:cNvSpPr>
            <a:spLocks/>
          </xdr:cNvSpPr>
        </xdr:nvSpPr>
        <xdr:spPr bwMode="auto">
          <a:xfrm>
            <a:off x="123444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64" name="Freeform 58"/>
          <xdr:cNvSpPr>
            <a:spLocks noEditPoints="1"/>
          </xdr:cNvSpPr>
        </xdr:nvSpPr>
        <xdr:spPr bwMode="auto">
          <a:xfrm>
            <a:off x="122301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65" name="Freeform 59"/>
          <xdr:cNvSpPr>
            <a:spLocks/>
          </xdr:cNvSpPr>
        </xdr:nvSpPr>
        <xdr:spPr bwMode="auto">
          <a:xfrm>
            <a:off x="12239625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6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9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8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1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9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9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6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9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8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1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9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9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528638</xdr:rowOff>
    </xdr:from>
    <xdr:to>
      <xdr:col>35</xdr:col>
      <xdr:colOff>66675</xdr:colOff>
      <xdr:row>3</xdr:row>
      <xdr:rowOff>52388</xdr:rowOff>
    </xdr:to>
    <xdr:grpSp>
      <xdr:nvGrpSpPr>
        <xdr:cNvPr id="266" name="Month 12" descr="Pink bear face" title="Month 12 navigation button">
          <a:hlinkClick xmlns:r="http://schemas.openxmlformats.org/officeDocument/2006/relationships" r:id="rId12" tooltip="Click to view Month 12"/>
        </xdr:cNvPr>
        <xdr:cNvGrpSpPr/>
      </xdr:nvGrpSpPr>
      <xdr:grpSpPr>
        <a:xfrm>
          <a:off x="12601575" y="747713"/>
          <a:ext cx="400050" cy="295275"/>
          <a:chOff x="12611100" y="757238"/>
          <a:chExt cx="400050" cy="295275"/>
        </a:xfrm>
      </xdr:grpSpPr>
      <xdr:sp macro="" textlink="">
        <xdr:nvSpPr>
          <xdr:cNvPr id="267" name="Freeform 60">
            <a:hlinkClick xmlns:r="http://schemas.openxmlformats.org/officeDocument/2006/relationships" r:id="rId12" tooltip="Show Month #12"/>
          </xdr:cNvPr>
          <xdr:cNvSpPr>
            <a:spLocks noEditPoints="1"/>
          </xdr:cNvSpPr>
        </xdr:nvSpPr>
        <xdr:spPr bwMode="auto">
          <a:xfrm>
            <a:off x="12611100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9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3"/>
                </a:lnTo>
                <a:lnTo>
                  <a:pt x="408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68" name="Freeform 61"/>
          <xdr:cNvSpPr>
            <a:spLocks/>
          </xdr:cNvSpPr>
        </xdr:nvSpPr>
        <xdr:spPr bwMode="auto">
          <a:xfrm>
            <a:off x="126968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69" name="Freeform 62"/>
          <xdr:cNvSpPr>
            <a:spLocks/>
          </xdr:cNvSpPr>
        </xdr:nvSpPr>
        <xdr:spPr bwMode="auto">
          <a:xfrm>
            <a:off x="128873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0" name="Freeform 63"/>
          <xdr:cNvSpPr>
            <a:spLocks noEditPoints="1"/>
          </xdr:cNvSpPr>
        </xdr:nvSpPr>
        <xdr:spPr bwMode="auto">
          <a:xfrm>
            <a:off x="1277302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2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2" y="69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5" y="67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4"/>
                </a:lnTo>
                <a:lnTo>
                  <a:pt x="53" y="51"/>
                </a:lnTo>
                <a:lnTo>
                  <a:pt x="55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1" name="Freeform 64"/>
          <xdr:cNvSpPr>
            <a:spLocks/>
          </xdr:cNvSpPr>
        </xdr:nvSpPr>
        <xdr:spPr bwMode="auto">
          <a:xfrm>
            <a:off x="12782550" y="938213"/>
            <a:ext cx="57150" cy="38100"/>
          </a:xfrm>
          <a:custGeom>
            <a:avLst/>
            <a:gdLst>
              <a:gd name="T0" fmla="*/ 33 w 66"/>
              <a:gd name="T1" fmla="*/ 0 h 48"/>
              <a:gd name="T2" fmla="*/ 45 w 66"/>
              <a:gd name="T3" fmla="*/ 1 h 48"/>
              <a:gd name="T4" fmla="*/ 53 w 66"/>
              <a:gd name="T5" fmla="*/ 5 h 48"/>
              <a:gd name="T6" fmla="*/ 56 w 66"/>
              <a:gd name="T7" fmla="*/ 11 h 48"/>
              <a:gd name="T8" fmla="*/ 54 w 66"/>
              <a:gd name="T9" fmla="*/ 16 h 48"/>
              <a:gd name="T10" fmla="*/ 47 w 66"/>
              <a:gd name="T11" fmla="*/ 19 h 48"/>
              <a:gd name="T12" fmla="*/ 39 w 66"/>
              <a:gd name="T13" fmla="*/ 23 h 48"/>
              <a:gd name="T14" fmla="*/ 37 w 66"/>
              <a:gd name="T15" fmla="*/ 25 h 48"/>
              <a:gd name="T16" fmla="*/ 37 w 66"/>
              <a:gd name="T17" fmla="*/ 28 h 48"/>
              <a:gd name="T18" fmla="*/ 37 w 66"/>
              <a:gd name="T19" fmla="*/ 31 h 48"/>
              <a:gd name="T20" fmla="*/ 40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8 w 66"/>
              <a:gd name="T27" fmla="*/ 41 h 48"/>
              <a:gd name="T28" fmla="*/ 49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7 w 66"/>
              <a:gd name="T37" fmla="*/ 37 h 48"/>
              <a:gd name="T38" fmla="*/ 58 w 66"/>
              <a:gd name="T39" fmla="*/ 35 h 48"/>
              <a:gd name="T40" fmla="*/ 59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7 w 66"/>
              <a:gd name="T47" fmla="*/ 46 h 48"/>
              <a:gd name="T48" fmla="*/ 48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3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2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7 w 66"/>
              <a:gd name="T73" fmla="*/ 30 h 48"/>
              <a:gd name="T74" fmla="*/ 8 w 66"/>
              <a:gd name="T75" fmla="*/ 35 h 48"/>
              <a:gd name="T76" fmla="*/ 9 w 66"/>
              <a:gd name="T77" fmla="*/ 37 h 48"/>
              <a:gd name="T78" fmla="*/ 10 w 66"/>
              <a:gd name="T79" fmla="*/ 39 h 48"/>
              <a:gd name="T80" fmla="*/ 12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4 w 66"/>
              <a:gd name="T91" fmla="*/ 38 h 48"/>
              <a:gd name="T92" fmla="*/ 28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9 w 66"/>
              <a:gd name="T101" fmla="*/ 23 h 48"/>
              <a:gd name="T102" fmla="*/ 19 w 66"/>
              <a:gd name="T103" fmla="*/ 19 h 48"/>
              <a:gd name="T104" fmla="*/ 12 w 66"/>
              <a:gd name="T105" fmla="*/ 16 h 48"/>
              <a:gd name="T106" fmla="*/ 10 w 66"/>
              <a:gd name="T107" fmla="*/ 11 h 48"/>
              <a:gd name="T108" fmla="*/ 13 w 66"/>
              <a:gd name="T109" fmla="*/ 5 h 48"/>
              <a:gd name="T110" fmla="*/ 21 w 66"/>
              <a:gd name="T111" fmla="*/ 1 h 48"/>
              <a:gd name="T112" fmla="*/ 33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3" y="0"/>
                </a:moveTo>
                <a:lnTo>
                  <a:pt x="45" y="1"/>
                </a:lnTo>
                <a:lnTo>
                  <a:pt x="53" y="5"/>
                </a:lnTo>
                <a:lnTo>
                  <a:pt x="56" y="11"/>
                </a:lnTo>
                <a:lnTo>
                  <a:pt x="54" y="16"/>
                </a:lnTo>
                <a:lnTo>
                  <a:pt x="47" y="19"/>
                </a:lnTo>
                <a:lnTo>
                  <a:pt x="39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40" y="36"/>
                </a:lnTo>
                <a:lnTo>
                  <a:pt x="42" y="38"/>
                </a:lnTo>
                <a:lnTo>
                  <a:pt x="45" y="40"/>
                </a:lnTo>
                <a:lnTo>
                  <a:pt x="48" y="41"/>
                </a:lnTo>
                <a:lnTo>
                  <a:pt x="49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6" y="30"/>
                </a:lnTo>
                <a:lnTo>
                  <a:pt x="64" y="40"/>
                </a:lnTo>
                <a:lnTo>
                  <a:pt x="57" y="46"/>
                </a:lnTo>
                <a:lnTo>
                  <a:pt x="48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3" y="39"/>
                </a:lnTo>
                <a:lnTo>
                  <a:pt x="30" y="43"/>
                </a:lnTo>
                <a:lnTo>
                  <a:pt x="27" y="46"/>
                </a:lnTo>
                <a:lnTo>
                  <a:pt x="22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7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4" y="38"/>
                </a:lnTo>
                <a:lnTo>
                  <a:pt x="28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9" y="23"/>
                </a:lnTo>
                <a:lnTo>
                  <a:pt x="19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22</xdr:col>
      <xdr:colOff>295275</xdr:colOff>
      <xdr:row>7</xdr:row>
      <xdr:rowOff>76200</xdr:rowOff>
    </xdr:from>
    <xdr:to>
      <xdr:col>24</xdr:col>
      <xdr:colOff>752475</xdr:colOff>
      <xdr:row>8</xdr:row>
      <xdr:rowOff>257175</xdr:rowOff>
    </xdr:to>
    <xdr:sp macro="" textlink="">
      <xdr:nvSpPr>
        <xdr:cNvPr id="2" name="TextBox 1"/>
        <xdr:cNvSpPr txBox="1"/>
      </xdr:nvSpPr>
      <xdr:spPr>
        <a:xfrm>
          <a:off x="7991475" y="2609850"/>
          <a:ext cx="1314450" cy="4857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>
              <a:solidFill>
                <a:srgbClr val="00B0F0"/>
              </a:solidFill>
            </a:rPr>
            <a:t>Show &amp; Tell:</a:t>
          </a:r>
          <a:r>
            <a:rPr lang="en-US" sz="1100" baseline="0">
              <a:solidFill>
                <a:srgbClr val="00B0F0"/>
              </a:solidFill>
            </a:rPr>
            <a:t> Free Choice</a:t>
          </a:r>
          <a:endParaRPr lang="en-US" sz="1100">
            <a:solidFill>
              <a:srgbClr val="00B0F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381000</xdr:colOff>
      <xdr:row>1</xdr:row>
      <xdr:rowOff>71438</xdr:rowOff>
    </xdr:from>
    <xdr:to>
      <xdr:col>28</xdr:col>
      <xdr:colOff>19050</xdr:colOff>
      <xdr:row>1</xdr:row>
      <xdr:rowOff>366713</xdr:rowOff>
    </xdr:to>
    <xdr:grpSp>
      <xdr:nvGrpSpPr>
        <xdr:cNvPr id="128" name="Month 1" descr="Lime green bear face" title="Month 1 navigation button">
          <a:hlinkClick xmlns:r="http://schemas.openxmlformats.org/officeDocument/2006/relationships" r:id="rId1" tooltip="Click to view Month 1"/>
        </xdr:cNvPr>
        <xdr:cNvGrpSpPr/>
      </xdr:nvGrpSpPr>
      <xdr:grpSpPr>
        <a:xfrm>
          <a:off x="9664137" y="284098"/>
          <a:ext cx="391956" cy="286512"/>
          <a:chOff x="9896475" y="300038"/>
          <a:chExt cx="400050" cy="295275"/>
        </a:xfrm>
      </xdr:grpSpPr>
      <xdr:sp macro="" textlink="">
        <xdr:nvSpPr>
          <xdr:cNvPr id="129" name="Freeform 5" descr="&quot;&quot;" title="Month 1 navigation">
            <a:hlinkClick xmlns:r="http://schemas.openxmlformats.org/officeDocument/2006/relationships" r:id="rId1" tooltip="Show Month #1"/>
          </xdr:cNvPr>
          <xdr:cNvSpPr>
            <a:spLocks noEditPoints="1"/>
          </xdr:cNvSpPr>
        </xdr:nvSpPr>
        <xdr:spPr bwMode="auto">
          <a:xfrm>
            <a:off x="98964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19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7" y="185"/>
                </a:lnTo>
                <a:lnTo>
                  <a:pt x="404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7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0" name="Freeform 6"/>
          <xdr:cNvSpPr>
            <a:spLocks/>
          </xdr:cNvSpPr>
        </xdr:nvSpPr>
        <xdr:spPr bwMode="auto">
          <a:xfrm>
            <a:off x="99822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1" name="Freeform 7"/>
          <xdr:cNvSpPr>
            <a:spLocks/>
          </xdr:cNvSpPr>
        </xdr:nvSpPr>
        <xdr:spPr bwMode="auto">
          <a:xfrm>
            <a:off x="101727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2" name="Freeform 8"/>
          <xdr:cNvSpPr>
            <a:spLocks noEditPoints="1"/>
          </xdr:cNvSpPr>
        </xdr:nvSpPr>
        <xdr:spPr bwMode="auto">
          <a:xfrm>
            <a:off x="1004887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3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3" y="60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3" name="Freeform 9"/>
          <xdr:cNvSpPr>
            <a:spLocks/>
          </xdr:cNvSpPr>
        </xdr:nvSpPr>
        <xdr:spPr bwMode="auto">
          <a:xfrm>
            <a:off x="10067925" y="481013"/>
            <a:ext cx="57150" cy="38100"/>
          </a:xfrm>
          <a:custGeom>
            <a:avLst/>
            <a:gdLst>
              <a:gd name="T0" fmla="*/ 34 w 67"/>
              <a:gd name="T1" fmla="*/ 0 h 49"/>
              <a:gd name="T2" fmla="*/ 46 w 67"/>
              <a:gd name="T3" fmla="*/ 2 h 49"/>
              <a:gd name="T4" fmla="*/ 54 w 67"/>
              <a:gd name="T5" fmla="*/ 6 h 49"/>
              <a:gd name="T6" fmla="*/ 57 w 67"/>
              <a:gd name="T7" fmla="*/ 12 h 49"/>
              <a:gd name="T8" fmla="*/ 55 w 67"/>
              <a:gd name="T9" fmla="*/ 17 h 49"/>
              <a:gd name="T10" fmla="*/ 48 w 67"/>
              <a:gd name="T11" fmla="*/ 20 h 49"/>
              <a:gd name="T12" fmla="*/ 38 w 67"/>
              <a:gd name="T13" fmla="*/ 23 h 49"/>
              <a:gd name="T14" fmla="*/ 38 w 67"/>
              <a:gd name="T15" fmla="*/ 26 h 49"/>
              <a:gd name="T16" fmla="*/ 37 w 67"/>
              <a:gd name="T17" fmla="*/ 28 h 49"/>
              <a:gd name="T18" fmla="*/ 38 w 67"/>
              <a:gd name="T19" fmla="*/ 32 h 49"/>
              <a:gd name="T20" fmla="*/ 39 w 67"/>
              <a:gd name="T21" fmla="*/ 37 h 49"/>
              <a:gd name="T22" fmla="*/ 43 w 67"/>
              <a:gd name="T23" fmla="*/ 39 h 49"/>
              <a:gd name="T24" fmla="*/ 45 w 67"/>
              <a:gd name="T25" fmla="*/ 41 h 49"/>
              <a:gd name="T26" fmla="*/ 49 w 67"/>
              <a:gd name="T27" fmla="*/ 42 h 49"/>
              <a:gd name="T28" fmla="*/ 50 w 67"/>
              <a:gd name="T29" fmla="*/ 41 h 49"/>
              <a:gd name="T30" fmla="*/ 52 w 67"/>
              <a:gd name="T31" fmla="*/ 41 h 49"/>
              <a:gd name="T32" fmla="*/ 54 w 67"/>
              <a:gd name="T33" fmla="*/ 41 h 49"/>
              <a:gd name="T34" fmla="*/ 56 w 67"/>
              <a:gd name="T35" fmla="*/ 39 h 49"/>
              <a:gd name="T36" fmla="*/ 58 w 67"/>
              <a:gd name="T37" fmla="*/ 38 h 49"/>
              <a:gd name="T38" fmla="*/ 59 w 67"/>
              <a:gd name="T39" fmla="*/ 35 h 49"/>
              <a:gd name="T40" fmla="*/ 60 w 67"/>
              <a:gd name="T41" fmla="*/ 31 h 49"/>
              <a:gd name="T42" fmla="*/ 67 w 67"/>
              <a:gd name="T43" fmla="*/ 31 h 49"/>
              <a:gd name="T44" fmla="*/ 64 w 67"/>
              <a:gd name="T45" fmla="*/ 41 h 49"/>
              <a:gd name="T46" fmla="*/ 58 w 67"/>
              <a:gd name="T47" fmla="*/ 47 h 49"/>
              <a:gd name="T48" fmla="*/ 49 w 67"/>
              <a:gd name="T49" fmla="*/ 49 h 49"/>
              <a:gd name="T50" fmla="*/ 44 w 67"/>
              <a:gd name="T51" fmla="*/ 49 h 49"/>
              <a:gd name="T52" fmla="*/ 40 w 67"/>
              <a:gd name="T53" fmla="*/ 47 h 49"/>
              <a:gd name="T54" fmla="*/ 36 w 67"/>
              <a:gd name="T55" fmla="*/ 43 h 49"/>
              <a:gd name="T56" fmla="*/ 34 w 67"/>
              <a:gd name="T57" fmla="*/ 40 h 49"/>
              <a:gd name="T58" fmla="*/ 31 w 67"/>
              <a:gd name="T59" fmla="*/ 43 h 49"/>
              <a:gd name="T60" fmla="*/ 27 w 67"/>
              <a:gd name="T61" fmla="*/ 47 h 49"/>
              <a:gd name="T62" fmla="*/ 23 w 67"/>
              <a:gd name="T63" fmla="*/ 49 h 49"/>
              <a:gd name="T64" fmla="*/ 19 w 67"/>
              <a:gd name="T65" fmla="*/ 49 h 49"/>
              <a:gd name="T66" fmla="*/ 9 w 67"/>
              <a:gd name="T67" fmla="*/ 47 h 49"/>
              <a:gd name="T68" fmla="*/ 3 w 67"/>
              <a:gd name="T69" fmla="*/ 41 h 49"/>
              <a:gd name="T70" fmla="*/ 0 w 67"/>
              <a:gd name="T71" fmla="*/ 31 h 49"/>
              <a:gd name="T72" fmla="*/ 8 w 67"/>
              <a:gd name="T73" fmla="*/ 31 h 49"/>
              <a:gd name="T74" fmla="*/ 8 w 67"/>
              <a:gd name="T75" fmla="*/ 35 h 49"/>
              <a:gd name="T76" fmla="*/ 10 w 67"/>
              <a:gd name="T77" fmla="*/ 38 h 49"/>
              <a:gd name="T78" fmla="*/ 11 w 67"/>
              <a:gd name="T79" fmla="*/ 39 h 49"/>
              <a:gd name="T80" fmla="*/ 13 w 67"/>
              <a:gd name="T81" fmla="*/ 41 h 49"/>
              <a:gd name="T82" fmla="*/ 15 w 67"/>
              <a:gd name="T83" fmla="*/ 41 h 49"/>
              <a:gd name="T84" fmla="*/ 18 w 67"/>
              <a:gd name="T85" fmla="*/ 41 h 49"/>
              <a:gd name="T86" fmla="*/ 19 w 67"/>
              <a:gd name="T87" fmla="*/ 42 h 49"/>
              <a:gd name="T88" fmla="*/ 22 w 67"/>
              <a:gd name="T89" fmla="*/ 41 h 49"/>
              <a:gd name="T90" fmla="*/ 25 w 67"/>
              <a:gd name="T91" fmla="*/ 39 h 49"/>
              <a:gd name="T92" fmla="*/ 27 w 67"/>
              <a:gd name="T93" fmla="*/ 37 h 49"/>
              <a:gd name="T94" fmla="*/ 30 w 67"/>
              <a:gd name="T95" fmla="*/ 32 h 49"/>
              <a:gd name="T96" fmla="*/ 30 w 67"/>
              <a:gd name="T97" fmla="*/ 28 h 49"/>
              <a:gd name="T98" fmla="*/ 30 w 67"/>
              <a:gd name="T99" fmla="*/ 26 h 49"/>
              <a:gd name="T100" fmla="*/ 28 w 67"/>
              <a:gd name="T101" fmla="*/ 23 h 49"/>
              <a:gd name="T102" fmla="*/ 20 w 67"/>
              <a:gd name="T103" fmla="*/ 20 h 49"/>
              <a:gd name="T104" fmla="*/ 13 w 67"/>
              <a:gd name="T105" fmla="*/ 17 h 49"/>
              <a:gd name="T106" fmla="*/ 11 w 67"/>
              <a:gd name="T107" fmla="*/ 12 h 49"/>
              <a:gd name="T108" fmla="*/ 14 w 67"/>
              <a:gd name="T109" fmla="*/ 6 h 49"/>
              <a:gd name="T110" fmla="*/ 22 w 67"/>
              <a:gd name="T111" fmla="*/ 2 h 49"/>
              <a:gd name="T112" fmla="*/ 34 w 67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9">
                <a:moveTo>
                  <a:pt x="34" y="0"/>
                </a:moveTo>
                <a:lnTo>
                  <a:pt x="46" y="2"/>
                </a:lnTo>
                <a:lnTo>
                  <a:pt x="54" y="6"/>
                </a:lnTo>
                <a:lnTo>
                  <a:pt x="57" y="12"/>
                </a:lnTo>
                <a:lnTo>
                  <a:pt x="55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3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7" y="31"/>
                </a:lnTo>
                <a:lnTo>
                  <a:pt x="64" y="41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1" y="43"/>
                </a:lnTo>
                <a:lnTo>
                  <a:pt x="27" y="47"/>
                </a:lnTo>
                <a:lnTo>
                  <a:pt x="23" y="49"/>
                </a:lnTo>
                <a:lnTo>
                  <a:pt x="19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8" y="31"/>
                </a:lnTo>
                <a:lnTo>
                  <a:pt x="8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8" y="41"/>
                </a:lnTo>
                <a:lnTo>
                  <a:pt x="19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30" y="32"/>
                </a:lnTo>
                <a:lnTo>
                  <a:pt x="30" y="28"/>
                </a:lnTo>
                <a:lnTo>
                  <a:pt x="30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71438</xdr:rowOff>
    </xdr:from>
    <xdr:to>
      <xdr:col>29</xdr:col>
      <xdr:colOff>466725</xdr:colOff>
      <xdr:row>1</xdr:row>
      <xdr:rowOff>366713</xdr:rowOff>
    </xdr:to>
    <xdr:grpSp>
      <xdr:nvGrpSpPr>
        <xdr:cNvPr id="134" name="Month 2" descr="Orange bear face" title="Month 2 navigation button">
          <a:hlinkClick xmlns:r="http://schemas.openxmlformats.org/officeDocument/2006/relationships" r:id="rId2" tooltip="Click to view Month 2"/>
        </xdr:cNvPr>
        <xdr:cNvGrpSpPr/>
      </xdr:nvGrpSpPr>
      <xdr:grpSpPr>
        <a:xfrm>
          <a:off x="10196013" y="284098"/>
          <a:ext cx="390144" cy="286512"/>
          <a:chOff x="10439400" y="300038"/>
          <a:chExt cx="400050" cy="295275"/>
        </a:xfrm>
      </xdr:grpSpPr>
      <xdr:sp macro="" textlink="">
        <xdr:nvSpPr>
          <xdr:cNvPr id="135" name="Freeform 10">
            <a:hlinkClick xmlns:r="http://schemas.openxmlformats.org/officeDocument/2006/relationships" r:id="rId2" tooltip="Show Month #2"/>
          </xdr:cNvPr>
          <xdr:cNvSpPr>
            <a:spLocks noEditPoints="1"/>
          </xdr:cNvSpPr>
        </xdr:nvSpPr>
        <xdr:spPr bwMode="auto">
          <a:xfrm>
            <a:off x="10439400" y="3000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6 h 345"/>
              <a:gd name="T24" fmla="*/ 322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7 h 345"/>
              <a:gd name="T44" fmla="*/ 127 w 458"/>
              <a:gd name="T45" fmla="*/ 169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3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6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6" name="Freeform 11"/>
          <xdr:cNvSpPr>
            <a:spLocks/>
          </xdr:cNvSpPr>
        </xdr:nvSpPr>
        <xdr:spPr bwMode="auto">
          <a:xfrm>
            <a:off x="105251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7" name="Freeform 12"/>
          <xdr:cNvSpPr>
            <a:spLocks/>
          </xdr:cNvSpPr>
        </xdr:nvSpPr>
        <xdr:spPr bwMode="auto">
          <a:xfrm>
            <a:off x="107156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8" name="Freeform 13"/>
          <xdr:cNvSpPr>
            <a:spLocks noEditPoints="1"/>
          </xdr:cNvSpPr>
        </xdr:nvSpPr>
        <xdr:spPr bwMode="auto">
          <a:xfrm>
            <a:off x="105918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5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9" name="Freeform 14"/>
          <xdr:cNvSpPr>
            <a:spLocks/>
          </xdr:cNvSpPr>
        </xdr:nvSpPr>
        <xdr:spPr bwMode="auto">
          <a:xfrm>
            <a:off x="10610850" y="481013"/>
            <a:ext cx="57150" cy="38100"/>
          </a:xfrm>
          <a:custGeom>
            <a:avLst/>
            <a:gdLst>
              <a:gd name="T0" fmla="*/ 34 w 66"/>
              <a:gd name="T1" fmla="*/ 0 h 49"/>
              <a:gd name="T2" fmla="*/ 46 w 66"/>
              <a:gd name="T3" fmla="*/ 2 h 49"/>
              <a:gd name="T4" fmla="*/ 53 w 66"/>
              <a:gd name="T5" fmla="*/ 6 h 49"/>
              <a:gd name="T6" fmla="*/ 57 w 66"/>
              <a:gd name="T7" fmla="*/ 12 h 49"/>
              <a:gd name="T8" fmla="*/ 54 w 66"/>
              <a:gd name="T9" fmla="*/ 17 h 49"/>
              <a:gd name="T10" fmla="*/ 48 w 66"/>
              <a:gd name="T11" fmla="*/ 20 h 49"/>
              <a:gd name="T12" fmla="*/ 38 w 66"/>
              <a:gd name="T13" fmla="*/ 23 h 49"/>
              <a:gd name="T14" fmla="*/ 38 w 66"/>
              <a:gd name="T15" fmla="*/ 26 h 49"/>
              <a:gd name="T16" fmla="*/ 37 w 66"/>
              <a:gd name="T17" fmla="*/ 28 h 49"/>
              <a:gd name="T18" fmla="*/ 38 w 66"/>
              <a:gd name="T19" fmla="*/ 32 h 49"/>
              <a:gd name="T20" fmla="*/ 39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9 w 66"/>
              <a:gd name="T27" fmla="*/ 42 h 49"/>
              <a:gd name="T28" fmla="*/ 50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8 w 66"/>
              <a:gd name="T37" fmla="*/ 38 h 49"/>
              <a:gd name="T38" fmla="*/ 59 w 66"/>
              <a:gd name="T39" fmla="*/ 35 h 49"/>
              <a:gd name="T40" fmla="*/ 60 w 66"/>
              <a:gd name="T41" fmla="*/ 31 h 49"/>
              <a:gd name="T42" fmla="*/ 66 w 66"/>
              <a:gd name="T43" fmla="*/ 31 h 49"/>
              <a:gd name="T44" fmla="*/ 64 w 66"/>
              <a:gd name="T45" fmla="*/ 40 h 49"/>
              <a:gd name="T46" fmla="*/ 58 w 66"/>
              <a:gd name="T47" fmla="*/ 47 h 49"/>
              <a:gd name="T48" fmla="*/ 49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4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3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0 h 49"/>
              <a:gd name="T70" fmla="*/ 0 w 66"/>
              <a:gd name="T71" fmla="*/ 31 h 49"/>
              <a:gd name="T72" fmla="*/ 8 w 66"/>
              <a:gd name="T73" fmla="*/ 31 h 49"/>
              <a:gd name="T74" fmla="*/ 9 w 66"/>
              <a:gd name="T75" fmla="*/ 35 h 49"/>
              <a:gd name="T76" fmla="*/ 10 w 66"/>
              <a:gd name="T77" fmla="*/ 38 h 49"/>
              <a:gd name="T78" fmla="*/ 11 w 66"/>
              <a:gd name="T79" fmla="*/ 39 h 49"/>
              <a:gd name="T80" fmla="*/ 13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5 w 66"/>
              <a:gd name="T91" fmla="*/ 39 h 49"/>
              <a:gd name="T92" fmla="*/ 27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8 w 66"/>
              <a:gd name="T101" fmla="*/ 23 h 49"/>
              <a:gd name="T102" fmla="*/ 20 w 66"/>
              <a:gd name="T103" fmla="*/ 20 h 49"/>
              <a:gd name="T104" fmla="*/ 13 w 66"/>
              <a:gd name="T105" fmla="*/ 17 h 49"/>
              <a:gd name="T106" fmla="*/ 11 w 66"/>
              <a:gd name="T107" fmla="*/ 12 h 49"/>
              <a:gd name="T108" fmla="*/ 14 w 66"/>
              <a:gd name="T109" fmla="*/ 6 h 49"/>
              <a:gd name="T110" fmla="*/ 22 w 66"/>
              <a:gd name="T111" fmla="*/ 2 h 49"/>
              <a:gd name="T112" fmla="*/ 34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4" y="0"/>
                </a:moveTo>
                <a:lnTo>
                  <a:pt x="46" y="2"/>
                </a:lnTo>
                <a:lnTo>
                  <a:pt x="53" y="6"/>
                </a:lnTo>
                <a:lnTo>
                  <a:pt x="57" y="12"/>
                </a:lnTo>
                <a:lnTo>
                  <a:pt x="54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2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6" y="31"/>
                </a:lnTo>
                <a:lnTo>
                  <a:pt x="64" y="40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0" y="43"/>
                </a:lnTo>
                <a:lnTo>
                  <a:pt x="27" y="47"/>
                </a:lnTo>
                <a:lnTo>
                  <a:pt x="23" y="49"/>
                </a:lnTo>
                <a:lnTo>
                  <a:pt x="18" y="49"/>
                </a:lnTo>
                <a:lnTo>
                  <a:pt x="9" y="47"/>
                </a:lnTo>
                <a:lnTo>
                  <a:pt x="3" y="40"/>
                </a:lnTo>
                <a:lnTo>
                  <a:pt x="0" y="31"/>
                </a:lnTo>
                <a:lnTo>
                  <a:pt x="8" y="31"/>
                </a:lnTo>
                <a:lnTo>
                  <a:pt x="9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71438</xdr:rowOff>
    </xdr:from>
    <xdr:to>
      <xdr:col>32</xdr:col>
      <xdr:colOff>57150</xdr:colOff>
      <xdr:row>1</xdr:row>
      <xdr:rowOff>366713</xdr:rowOff>
    </xdr:to>
    <xdr:grpSp>
      <xdr:nvGrpSpPr>
        <xdr:cNvPr id="140" name="Month 3" descr="Pink bear face" title="Month 3 navigation button">
          <a:hlinkClick xmlns:r="http://schemas.openxmlformats.org/officeDocument/2006/relationships" r:id="rId3" tooltip="Click to view Month 3"/>
        </xdr:cNvPr>
        <xdr:cNvGrpSpPr/>
      </xdr:nvGrpSpPr>
      <xdr:grpSpPr>
        <a:xfrm>
          <a:off x="10726365" y="284098"/>
          <a:ext cx="391380" cy="286512"/>
          <a:chOff x="10982325" y="300038"/>
          <a:chExt cx="400050" cy="295275"/>
        </a:xfrm>
      </xdr:grpSpPr>
      <xdr:sp macro="" textlink="">
        <xdr:nvSpPr>
          <xdr:cNvPr id="141" name="Freeform 15">
            <a:hlinkClick xmlns:r="http://schemas.openxmlformats.org/officeDocument/2006/relationships" r:id="rId3" tooltip="Show Month #3"/>
          </xdr:cNvPr>
          <xdr:cNvSpPr>
            <a:spLocks noEditPoints="1"/>
          </xdr:cNvSpPr>
        </xdr:nvSpPr>
        <xdr:spPr bwMode="auto">
          <a:xfrm>
            <a:off x="10982325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5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3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2" name="Freeform 16"/>
          <xdr:cNvSpPr>
            <a:spLocks/>
          </xdr:cNvSpPr>
        </xdr:nvSpPr>
        <xdr:spPr bwMode="auto">
          <a:xfrm>
            <a:off x="11068050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3" name="Freeform 17"/>
          <xdr:cNvSpPr>
            <a:spLocks/>
          </xdr:cNvSpPr>
        </xdr:nvSpPr>
        <xdr:spPr bwMode="auto">
          <a:xfrm>
            <a:off x="1125855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4" name="Freeform 18"/>
          <xdr:cNvSpPr>
            <a:spLocks noEditPoints="1"/>
          </xdr:cNvSpPr>
        </xdr:nvSpPr>
        <xdr:spPr bwMode="auto">
          <a:xfrm>
            <a:off x="11144250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2 w 98"/>
              <a:gd name="T29" fmla="*/ 68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0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2" y="56"/>
                </a:lnTo>
                <a:lnTo>
                  <a:pt x="16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2" y="68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0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5" name="Freeform 19"/>
          <xdr:cNvSpPr>
            <a:spLocks/>
          </xdr:cNvSpPr>
        </xdr:nvSpPr>
        <xdr:spPr bwMode="auto">
          <a:xfrm>
            <a:off x="11153775" y="481013"/>
            <a:ext cx="57150" cy="38100"/>
          </a:xfrm>
          <a:custGeom>
            <a:avLst/>
            <a:gdLst>
              <a:gd name="T0" fmla="*/ 33 w 65"/>
              <a:gd name="T1" fmla="*/ 0 h 49"/>
              <a:gd name="T2" fmla="*/ 45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6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4 w 65"/>
              <a:gd name="T35" fmla="*/ 39 h 49"/>
              <a:gd name="T36" fmla="*/ 57 w 65"/>
              <a:gd name="T37" fmla="*/ 38 h 49"/>
              <a:gd name="T38" fmla="*/ 58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7 w 65"/>
              <a:gd name="T47" fmla="*/ 47 h 49"/>
              <a:gd name="T48" fmla="*/ 48 w 65"/>
              <a:gd name="T49" fmla="*/ 49 h 49"/>
              <a:gd name="T50" fmla="*/ 42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3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8 w 65"/>
              <a:gd name="T75" fmla="*/ 35 h 49"/>
              <a:gd name="T76" fmla="*/ 9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1 w 65"/>
              <a:gd name="T111" fmla="*/ 2 h 49"/>
              <a:gd name="T112" fmla="*/ 33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3" y="0"/>
                </a:moveTo>
                <a:lnTo>
                  <a:pt x="45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6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4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7" y="47"/>
                </a:lnTo>
                <a:lnTo>
                  <a:pt x="48" y="49"/>
                </a:lnTo>
                <a:lnTo>
                  <a:pt x="42" y="49"/>
                </a:lnTo>
                <a:lnTo>
                  <a:pt x="39" y="47"/>
                </a:lnTo>
                <a:lnTo>
                  <a:pt x="36" y="43"/>
                </a:lnTo>
                <a:lnTo>
                  <a:pt x="33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71438</xdr:rowOff>
    </xdr:from>
    <xdr:to>
      <xdr:col>32</xdr:col>
      <xdr:colOff>600075</xdr:colOff>
      <xdr:row>1</xdr:row>
      <xdr:rowOff>366713</xdr:rowOff>
    </xdr:to>
    <xdr:grpSp>
      <xdr:nvGrpSpPr>
        <xdr:cNvPr id="146" name="Month 4" descr="Red bear face" title="Month 4 navigation button">
          <a:hlinkClick xmlns:r="http://schemas.openxmlformats.org/officeDocument/2006/relationships" r:id="rId4" tooltip="Click to view Month 4"/>
        </xdr:cNvPr>
        <xdr:cNvGrpSpPr/>
      </xdr:nvGrpSpPr>
      <xdr:grpSpPr>
        <a:xfrm>
          <a:off x="11256429" y="284098"/>
          <a:ext cx="391668" cy="286512"/>
          <a:chOff x="11525250" y="300038"/>
          <a:chExt cx="400050" cy="295275"/>
        </a:xfrm>
      </xdr:grpSpPr>
      <xdr:sp macro="" textlink="">
        <xdr:nvSpPr>
          <xdr:cNvPr id="147" name="Freeform 20">
            <a:hlinkClick xmlns:r="http://schemas.openxmlformats.org/officeDocument/2006/relationships" r:id="rId4" tooltip="Show Month #4"/>
          </xdr:cNvPr>
          <xdr:cNvSpPr>
            <a:spLocks noEditPoints="1"/>
          </xdr:cNvSpPr>
        </xdr:nvSpPr>
        <xdr:spPr bwMode="auto">
          <a:xfrm>
            <a:off x="11525250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4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8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2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4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" name="Freeform 21"/>
          <xdr:cNvSpPr>
            <a:spLocks/>
          </xdr:cNvSpPr>
        </xdr:nvSpPr>
        <xdr:spPr bwMode="auto">
          <a:xfrm>
            <a:off x="1161097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" name="Freeform 22"/>
          <xdr:cNvSpPr>
            <a:spLocks/>
          </xdr:cNvSpPr>
        </xdr:nvSpPr>
        <xdr:spPr bwMode="auto">
          <a:xfrm>
            <a:off x="11801475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" name="Freeform 23"/>
          <xdr:cNvSpPr>
            <a:spLocks noEditPoints="1"/>
          </xdr:cNvSpPr>
        </xdr:nvSpPr>
        <xdr:spPr bwMode="auto">
          <a:xfrm>
            <a:off x="11687175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7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5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5"/>
                </a:lnTo>
                <a:lnTo>
                  <a:pt x="82" y="56"/>
                </a:lnTo>
                <a:lnTo>
                  <a:pt x="76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1" name="Freeform 24"/>
          <xdr:cNvSpPr>
            <a:spLocks/>
          </xdr:cNvSpPr>
        </xdr:nvSpPr>
        <xdr:spPr bwMode="auto">
          <a:xfrm>
            <a:off x="11696700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0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0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71438</xdr:rowOff>
    </xdr:from>
    <xdr:to>
      <xdr:col>34</xdr:col>
      <xdr:colOff>285750</xdr:colOff>
      <xdr:row>1</xdr:row>
      <xdr:rowOff>366713</xdr:rowOff>
    </xdr:to>
    <xdr:grpSp>
      <xdr:nvGrpSpPr>
        <xdr:cNvPr id="152" name="Month 5" descr="Blue bear face" title="Month 5 navigation button">
          <a:hlinkClick xmlns:r="http://schemas.openxmlformats.org/officeDocument/2006/relationships" r:id="rId5" tooltip="Click to view Month 5"/>
        </xdr:cNvPr>
        <xdr:cNvGrpSpPr/>
      </xdr:nvGrpSpPr>
      <xdr:grpSpPr>
        <a:xfrm>
          <a:off x="11788305" y="284098"/>
          <a:ext cx="390144" cy="286512"/>
          <a:chOff x="12068175" y="300038"/>
          <a:chExt cx="400050" cy="295275"/>
        </a:xfrm>
      </xdr:grpSpPr>
      <xdr:sp macro="" textlink="">
        <xdr:nvSpPr>
          <xdr:cNvPr id="153" name="Freeform 25">
            <a:hlinkClick xmlns:r="http://schemas.openxmlformats.org/officeDocument/2006/relationships" r:id="rId5" tooltip="Show Month #5"/>
          </xdr:cNvPr>
          <xdr:cNvSpPr>
            <a:spLocks noEditPoints="1"/>
          </xdr:cNvSpPr>
        </xdr:nvSpPr>
        <xdr:spPr bwMode="auto">
          <a:xfrm>
            <a:off x="120681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5 w 458"/>
              <a:gd name="T11" fmla="*/ 277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2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2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3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5" y="277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2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8"/>
                </a:lnTo>
                <a:lnTo>
                  <a:pt x="139" y="187"/>
                </a:lnTo>
                <a:lnTo>
                  <a:pt x="136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3"/>
                </a:lnTo>
                <a:lnTo>
                  <a:pt x="340" y="19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7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2"/>
                </a:lnTo>
                <a:lnTo>
                  <a:pt x="407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6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6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4" name="Freeform 26"/>
          <xdr:cNvSpPr>
            <a:spLocks/>
          </xdr:cNvSpPr>
        </xdr:nvSpPr>
        <xdr:spPr bwMode="auto">
          <a:xfrm>
            <a:off x="121539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5" name="Freeform 27"/>
          <xdr:cNvSpPr>
            <a:spLocks/>
          </xdr:cNvSpPr>
        </xdr:nvSpPr>
        <xdr:spPr bwMode="auto">
          <a:xfrm>
            <a:off x="123444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6" name="Freeform 28"/>
          <xdr:cNvSpPr>
            <a:spLocks noEditPoints="1"/>
          </xdr:cNvSpPr>
        </xdr:nvSpPr>
        <xdr:spPr bwMode="auto">
          <a:xfrm>
            <a:off x="122301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" name="Freeform 29"/>
          <xdr:cNvSpPr>
            <a:spLocks/>
          </xdr:cNvSpPr>
        </xdr:nvSpPr>
        <xdr:spPr bwMode="auto">
          <a:xfrm>
            <a:off x="12239625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6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9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8 w 65"/>
              <a:gd name="T41" fmla="*/ 31 h 49"/>
              <a:gd name="T42" fmla="*/ 65 w 65"/>
              <a:gd name="T43" fmla="*/ 31 h 49"/>
              <a:gd name="T44" fmla="*/ 63 w 65"/>
              <a:gd name="T45" fmla="*/ 41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1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1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9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9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6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9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8" y="31"/>
                </a:lnTo>
                <a:lnTo>
                  <a:pt x="65" y="31"/>
                </a:lnTo>
                <a:lnTo>
                  <a:pt x="63" y="41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1" y="49"/>
                </a:lnTo>
                <a:lnTo>
                  <a:pt x="17" y="49"/>
                </a:lnTo>
                <a:lnTo>
                  <a:pt x="8" y="47"/>
                </a:lnTo>
                <a:lnTo>
                  <a:pt x="2" y="41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9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9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71438</xdr:rowOff>
    </xdr:from>
    <xdr:to>
      <xdr:col>35</xdr:col>
      <xdr:colOff>66675</xdr:colOff>
      <xdr:row>1</xdr:row>
      <xdr:rowOff>366713</xdr:rowOff>
    </xdr:to>
    <xdr:grpSp>
      <xdr:nvGrpSpPr>
        <xdr:cNvPr id="158" name="Month 6" descr="Green bear face" title="Month 6 navigation button">
          <a:hlinkClick xmlns:r="http://schemas.openxmlformats.org/officeDocument/2006/relationships" r:id="rId6" tooltip="Click to view Month 6"/>
        </xdr:cNvPr>
        <xdr:cNvGrpSpPr/>
      </xdr:nvGrpSpPr>
      <xdr:grpSpPr>
        <a:xfrm>
          <a:off x="12318657" y="284098"/>
          <a:ext cx="391956" cy="286512"/>
          <a:chOff x="12611100" y="300038"/>
          <a:chExt cx="400050" cy="295275"/>
        </a:xfrm>
      </xdr:grpSpPr>
      <xdr:sp macro="" textlink="">
        <xdr:nvSpPr>
          <xdr:cNvPr id="159" name="Freeform 30">
            <a:hlinkClick xmlns:r="http://schemas.openxmlformats.org/officeDocument/2006/relationships" r:id="rId6" tooltip="Show Month #6"/>
          </xdr:cNvPr>
          <xdr:cNvSpPr>
            <a:spLocks noEditPoints="1"/>
          </xdr:cNvSpPr>
        </xdr:nvSpPr>
        <xdr:spPr bwMode="auto">
          <a:xfrm>
            <a:off x="12611100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9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2"/>
                </a:lnTo>
                <a:lnTo>
                  <a:pt x="408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" name="Freeform 31"/>
          <xdr:cNvSpPr>
            <a:spLocks/>
          </xdr:cNvSpPr>
        </xdr:nvSpPr>
        <xdr:spPr bwMode="auto">
          <a:xfrm>
            <a:off x="126968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" name="Freeform 32"/>
          <xdr:cNvSpPr>
            <a:spLocks/>
          </xdr:cNvSpPr>
        </xdr:nvSpPr>
        <xdr:spPr bwMode="auto">
          <a:xfrm>
            <a:off x="128873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2" name="Freeform 33"/>
          <xdr:cNvSpPr>
            <a:spLocks noEditPoints="1"/>
          </xdr:cNvSpPr>
        </xdr:nvSpPr>
        <xdr:spPr bwMode="auto">
          <a:xfrm>
            <a:off x="1277302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2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2" y="68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5" y="66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3"/>
                </a:lnTo>
                <a:lnTo>
                  <a:pt x="53" y="51"/>
                </a:lnTo>
                <a:lnTo>
                  <a:pt x="55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3" name="Freeform 34"/>
          <xdr:cNvSpPr>
            <a:spLocks/>
          </xdr:cNvSpPr>
        </xdr:nvSpPr>
        <xdr:spPr bwMode="auto">
          <a:xfrm>
            <a:off x="12782550" y="481013"/>
            <a:ext cx="57150" cy="38100"/>
          </a:xfrm>
          <a:custGeom>
            <a:avLst/>
            <a:gdLst>
              <a:gd name="T0" fmla="*/ 33 w 66"/>
              <a:gd name="T1" fmla="*/ 0 h 49"/>
              <a:gd name="T2" fmla="*/ 45 w 66"/>
              <a:gd name="T3" fmla="*/ 2 h 49"/>
              <a:gd name="T4" fmla="*/ 53 w 66"/>
              <a:gd name="T5" fmla="*/ 6 h 49"/>
              <a:gd name="T6" fmla="*/ 56 w 66"/>
              <a:gd name="T7" fmla="*/ 12 h 49"/>
              <a:gd name="T8" fmla="*/ 54 w 66"/>
              <a:gd name="T9" fmla="*/ 17 h 49"/>
              <a:gd name="T10" fmla="*/ 47 w 66"/>
              <a:gd name="T11" fmla="*/ 20 h 49"/>
              <a:gd name="T12" fmla="*/ 39 w 66"/>
              <a:gd name="T13" fmla="*/ 23 h 49"/>
              <a:gd name="T14" fmla="*/ 37 w 66"/>
              <a:gd name="T15" fmla="*/ 26 h 49"/>
              <a:gd name="T16" fmla="*/ 37 w 66"/>
              <a:gd name="T17" fmla="*/ 28 h 49"/>
              <a:gd name="T18" fmla="*/ 37 w 66"/>
              <a:gd name="T19" fmla="*/ 32 h 49"/>
              <a:gd name="T20" fmla="*/ 40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8 w 66"/>
              <a:gd name="T27" fmla="*/ 42 h 49"/>
              <a:gd name="T28" fmla="*/ 49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7 w 66"/>
              <a:gd name="T37" fmla="*/ 38 h 49"/>
              <a:gd name="T38" fmla="*/ 58 w 66"/>
              <a:gd name="T39" fmla="*/ 35 h 49"/>
              <a:gd name="T40" fmla="*/ 59 w 66"/>
              <a:gd name="T41" fmla="*/ 31 h 49"/>
              <a:gd name="T42" fmla="*/ 66 w 66"/>
              <a:gd name="T43" fmla="*/ 31 h 49"/>
              <a:gd name="T44" fmla="*/ 64 w 66"/>
              <a:gd name="T45" fmla="*/ 41 h 49"/>
              <a:gd name="T46" fmla="*/ 57 w 66"/>
              <a:gd name="T47" fmla="*/ 47 h 49"/>
              <a:gd name="T48" fmla="*/ 48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3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2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1 h 49"/>
              <a:gd name="T70" fmla="*/ 0 w 66"/>
              <a:gd name="T71" fmla="*/ 31 h 49"/>
              <a:gd name="T72" fmla="*/ 7 w 66"/>
              <a:gd name="T73" fmla="*/ 31 h 49"/>
              <a:gd name="T74" fmla="*/ 8 w 66"/>
              <a:gd name="T75" fmla="*/ 35 h 49"/>
              <a:gd name="T76" fmla="*/ 9 w 66"/>
              <a:gd name="T77" fmla="*/ 38 h 49"/>
              <a:gd name="T78" fmla="*/ 10 w 66"/>
              <a:gd name="T79" fmla="*/ 39 h 49"/>
              <a:gd name="T80" fmla="*/ 12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4 w 66"/>
              <a:gd name="T91" fmla="*/ 39 h 49"/>
              <a:gd name="T92" fmla="*/ 28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9 w 66"/>
              <a:gd name="T101" fmla="*/ 23 h 49"/>
              <a:gd name="T102" fmla="*/ 19 w 66"/>
              <a:gd name="T103" fmla="*/ 20 h 49"/>
              <a:gd name="T104" fmla="*/ 12 w 66"/>
              <a:gd name="T105" fmla="*/ 17 h 49"/>
              <a:gd name="T106" fmla="*/ 10 w 66"/>
              <a:gd name="T107" fmla="*/ 12 h 49"/>
              <a:gd name="T108" fmla="*/ 13 w 66"/>
              <a:gd name="T109" fmla="*/ 6 h 49"/>
              <a:gd name="T110" fmla="*/ 21 w 66"/>
              <a:gd name="T111" fmla="*/ 2 h 49"/>
              <a:gd name="T112" fmla="*/ 33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3" y="0"/>
                </a:moveTo>
                <a:lnTo>
                  <a:pt x="45" y="2"/>
                </a:lnTo>
                <a:lnTo>
                  <a:pt x="53" y="6"/>
                </a:lnTo>
                <a:lnTo>
                  <a:pt x="56" y="12"/>
                </a:lnTo>
                <a:lnTo>
                  <a:pt x="54" y="17"/>
                </a:lnTo>
                <a:lnTo>
                  <a:pt x="47" y="20"/>
                </a:lnTo>
                <a:lnTo>
                  <a:pt x="39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40" y="37"/>
                </a:lnTo>
                <a:lnTo>
                  <a:pt x="42" y="39"/>
                </a:lnTo>
                <a:lnTo>
                  <a:pt x="45" y="41"/>
                </a:lnTo>
                <a:lnTo>
                  <a:pt x="48" y="42"/>
                </a:lnTo>
                <a:lnTo>
                  <a:pt x="49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6" y="31"/>
                </a:lnTo>
                <a:lnTo>
                  <a:pt x="64" y="41"/>
                </a:lnTo>
                <a:lnTo>
                  <a:pt x="57" y="47"/>
                </a:lnTo>
                <a:lnTo>
                  <a:pt x="48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3" y="40"/>
                </a:lnTo>
                <a:lnTo>
                  <a:pt x="30" y="43"/>
                </a:lnTo>
                <a:lnTo>
                  <a:pt x="27" y="47"/>
                </a:lnTo>
                <a:lnTo>
                  <a:pt x="22" y="49"/>
                </a:lnTo>
                <a:lnTo>
                  <a:pt x="18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7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4" y="39"/>
                </a:lnTo>
                <a:lnTo>
                  <a:pt x="28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9" y="23"/>
                </a:lnTo>
                <a:lnTo>
                  <a:pt x="19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27</xdr:col>
      <xdr:colOff>381000</xdr:colOff>
      <xdr:row>1</xdr:row>
      <xdr:rowOff>528638</xdr:rowOff>
    </xdr:from>
    <xdr:to>
      <xdr:col>28</xdr:col>
      <xdr:colOff>19050</xdr:colOff>
      <xdr:row>3</xdr:row>
      <xdr:rowOff>52388</xdr:rowOff>
    </xdr:to>
    <xdr:grpSp>
      <xdr:nvGrpSpPr>
        <xdr:cNvPr id="164" name="Month 7" descr="Light blue bear face" title="Month 7 navigation button">
          <a:hlinkClick xmlns:r="http://schemas.openxmlformats.org/officeDocument/2006/relationships" r:id="rId7" tooltip="Click to view Month 7"/>
        </xdr:cNvPr>
        <xdr:cNvGrpSpPr/>
      </xdr:nvGrpSpPr>
      <xdr:grpSpPr>
        <a:xfrm>
          <a:off x="9664137" y="729106"/>
          <a:ext cx="391956" cy="288406"/>
          <a:chOff x="9896475" y="757238"/>
          <a:chExt cx="400050" cy="295275"/>
        </a:xfrm>
      </xdr:grpSpPr>
      <xdr:sp macro="" textlink="">
        <xdr:nvSpPr>
          <xdr:cNvPr id="165" name="Freeform 35">
            <a:hlinkClick xmlns:r="http://schemas.openxmlformats.org/officeDocument/2006/relationships" r:id="rId7" tooltip="Show Month #7"/>
          </xdr:cNvPr>
          <xdr:cNvSpPr>
            <a:spLocks noEditPoints="1"/>
          </xdr:cNvSpPr>
        </xdr:nvSpPr>
        <xdr:spPr bwMode="auto">
          <a:xfrm>
            <a:off x="98964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19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7" y="185"/>
                </a:lnTo>
                <a:lnTo>
                  <a:pt x="404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8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6" name="Freeform 36"/>
          <xdr:cNvSpPr>
            <a:spLocks/>
          </xdr:cNvSpPr>
        </xdr:nvSpPr>
        <xdr:spPr bwMode="auto">
          <a:xfrm>
            <a:off x="99822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7" name="Freeform 37"/>
          <xdr:cNvSpPr>
            <a:spLocks/>
          </xdr:cNvSpPr>
        </xdr:nvSpPr>
        <xdr:spPr bwMode="auto">
          <a:xfrm>
            <a:off x="101727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8" name="Freeform 38"/>
          <xdr:cNvSpPr>
            <a:spLocks noEditPoints="1"/>
          </xdr:cNvSpPr>
        </xdr:nvSpPr>
        <xdr:spPr bwMode="auto">
          <a:xfrm>
            <a:off x="1004887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3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3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9" name="Freeform 39"/>
          <xdr:cNvSpPr>
            <a:spLocks/>
          </xdr:cNvSpPr>
        </xdr:nvSpPr>
        <xdr:spPr bwMode="auto">
          <a:xfrm>
            <a:off x="10067925" y="938213"/>
            <a:ext cx="57150" cy="38100"/>
          </a:xfrm>
          <a:custGeom>
            <a:avLst/>
            <a:gdLst>
              <a:gd name="T0" fmla="*/ 34 w 67"/>
              <a:gd name="T1" fmla="*/ 0 h 48"/>
              <a:gd name="T2" fmla="*/ 46 w 67"/>
              <a:gd name="T3" fmla="*/ 1 h 48"/>
              <a:gd name="T4" fmla="*/ 54 w 67"/>
              <a:gd name="T5" fmla="*/ 5 h 48"/>
              <a:gd name="T6" fmla="*/ 57 w 67"/>
              <a:gd name="T7" fmla="*/ 11 h 48"/>
              <a:gd name="T8" fmla="*/ 55 w 67"/>
              <a:gd name="T9" fmla="*/ 16 h 48"/>
              <a:gd name="T10" fmla="*/ 48 w 67"/>
              <a:gd name="T11" fmla="*/ 19 h 48"/>
              <a:gd name="T12" fmla="*/ 38 w 67"/>
              <a:gd name="T13" fmla="*/ 23 h 48"/>
              <a:gd name="T14" fmla="*/ 38 w 67"/>
              <a:gd name="T15" fmla="*/ 25 h 48"/>
              <a:gd name="T16" fmla="*/ 37 w 67"/>
              <a:gd name="T17" fmla="*/ 28 h 48"/>
              <a:gd name="T18" fmla="*/ 38 w 67"/>
              <a:gd name="T19" fmla="*/ 31 h 48"/>
              <a:gd name="T20" fmla="*/ 39 w 67"/>
              <a:gd name="T21" fmla="*/ 36 h 48"/>
              <a:gd name="T22" fmla="*/ 43 w 67"/>
              <a:gd name="T23" fmla="*/ 38 h 48"/>
              <a:gd name="T24" fmla="*/ 45 w 67"/>
              <a:gd name="T25" fmla="*/ 40 h 48"/>
              <a:gd name="T26" fmla="*/ 49 w 67"/>
              <a:gd name="T27" fmla="*/ 41 h 48"/>
              <a:gd name="T28" fmla="*/ 50 w 67"/>
              <a:gd name="T29" fmla="*/ 41 h 48"/>
              <a:gd name="T30" fmla="*/ 52 w 67"/>
              <a:gd name="T31" fmla="*/ 40 h 48"/>
              <a:gd name="T32" fmla="*/ 54 w 67"/>
              <a:gd name="T33" fmla="*/ 40 h 48"/>
              <a:gd name="T34" fmla="*/ 56 w 67"/>
              <a:gd name="T35" fmla="*/ 39 h 48"/>
              <a:gd name="T36" fmla="*/ 58 w 67"/>
              <a:gd name="T37" fmla="*/ 37 h 48"/>
              <a:gd name="T38" fmla="*/ 59 w 67"/>
              <a:gd name="T39" fmla="*/ 35 h 48"/>
              <a:gd name="T40" fmla="*/ 60 w 67"/>
              <a:gd name="T41" fmla="*/ 30 h 48"/>
              <a:gd name="T42" fmla="*/ 67 w 67"/>
              <a:gd name="T43" fmla="*/ 30 h 48"/>
              <a:gd name="T44" fmla="*/ 64 w 67"/>
              <a:gd name="T45" fmla="*/ 40 h 48"/>
              <a:gd name="T46" fmla="*/ 58 w 67"/>
              <a:gd name="T47" fmla="*/ 46 h 48"/>
              <a:gd name="T48" fmla="*/ 49 w 67"/>
              <a:gd name="T49" fmla="*/ 48 h 48"/>
              <a:gd name="T50" fmla="*/ 44 w 67"/>
              <a:gd name="T51" fmla="*/ 48 h 48"/>
              <a:gd name="T52" fmla="*/ 40 w 67"/>
              <a:gd name="T53" fmla="*/ 46 h 48"/>
              <a:gd name="T54" fmla="*/ 36 w 67"/>
              <a:gd name="T55" fmla="*/ 43 h 48"/>
              <a:gd name="T56" fmla="*/ 34 w 67"/>
              <a:gd name="T57" fmla="*/ 39 h 48"/>
              <a:gd name="T58" fmla="*/ 31 w 67"/>
              <a:gd name="T59" fmla="*/ 43 h 48"/>
              <a:gd name="T60" fmla="*/ 27 w 67"/>
              <a:gd name="T61" fmla="*/ 46 h 48"/>
              <a:gd name="T62" fmla="*/ 23 w 67"/>
              <a:gd name="T63" fmla="*/ 48 h 48"/>
              <a:gd name="T64" fmla="*/ 19 w 67"/>
              <a:gd name="T65" fmla="*/ 48 h 48"/>
              <a:gd name="T66" fmla="*/ 9 w 67"/>
              <a:gd name="T67" fmla="*/ 46 h 48"/>
              <a:gd name="T68" fmla="*/ 3 w 67"/>
              <a:gd name="T69" fmla="*/ 40 h 48"/>
              <a:gd name="T70" fmla="*/ 0 w 67"/>
              <a:gd name="T71" fmla="*/ 30 h 48"/>
              <a:gd name="T72" fmla="*/ 8 w 67"/>
              <a:gd name="T73" fmla="*/ 30 h 48"/>
              <a:gd name="T74" fmla="*/ 8 w 67"/>
              <a:gd name="T75" fmla="*/ 35 h 48"/>
              <a:gd name="T76" fmla="*/ 10 w 67"/>
              <a:gd name="T77" fmla="*/ 37 h 48"/>
              <a:gd name="T78" fmla="*/ 11 w 67"/>
              <a:gd name="T79" fmla="*/ 39 h 48"/>
              <a:gd name="T80" fmla="*/ 13 w 67"/>
              <a:gd name="T81" fmla="*/ 40 h 48"/>
              <a:gd name="T82" fmla="*/ 15 w 67"/>
              <a:gd name="T83" fmla="*/ 40 h 48"/>
              <a:gd name="T84" fmla="*/ 18 w 67"/>
              <a:gd name="T85" fmla="*/ 41 h 48"/>
              <a:gd name="T86" fmla="*/ 19 w 67"/>
              <a:gd name="T87" fmla="*/ 41 h 48"/>
              <a:gd name="T88" fmla="*/ 22 w 67"/>
              <a:gd name="T89" fmla="*/ 40 h 48"/>
              <a:gd name="T90" fmla="*/ 25 w 67"/>
              <a:gd name="T91" fmla="*/ 38 h 48"/>
              <a:gd name="T92" fmla="*/ 27 w 67"/>
              <a:gd name="T93" fmla="*/ 36 h 48"/>
              <a:gd name="T94" fmla="*/ 30 w 67"/>
              <a:gd name="T95" fmla="*/ 31 h 48"/>
              <a:gd name="T96" fmla="*/ 30 w 67"/>
              <a:gd name="T97" fmla="*/ 28 h 48"/>
              <a:gd name="T98" fmla="*/ 30 w 67"/>
              <a:gd name="T99" fmla="*/ 25 h 48"/>
              <a:gd name="T100" fmla="*/ 28 w 67"/>
              <a:gd name="T101" fmla="*/ 23 h 48"/>
              <a:gd name="T102" fmla="*/ 20 w 67"/>
              <a:gd name="T103" fmla="*/ 19 h 48"/>
              <a:gd name="T104" fmla="*/ 13 w 67"/>
              <a:gd name="T105" fmla="*/ 16 h 48"/>
              <a:gd name="T106" fmla="*/ 11 w 67"/>
              <a:gd name="T107" fmla="*/ 11 h 48"/>
              <a:gd name="T108" fmla="*/ 14 w 67"/>
              <a:gd name="T109" fmla="*/ 5 h 48"/>
              <a:gd name="T110" fmla="*/ 22 w 67"/>
              <a:gd name="T111" fmla="*/ 1 h 48"/>
              <a:gd name="T112" fmla="*/ 34 w 67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8">
                <a:moveTo>
                  <a:pt x="34" y="0"/>
                </a:moveTo>
                <a:lnTo>
                  <a:pt x="46" y="1"/>
                </a:lnTo>
                <a:lnTo>
                  <a:pt x="54" y="5"/>
                </a:lnTo>
                <a:lnTo>
                  <a:pt x="57" y="11"/>
                </a:lnTo>
                <a:lnTo>
                  <a:pt x="55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3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7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1" y="43"/>
                </a:lnTo>
                <a:lnTo>
                  <a:pt x="27" y="46"/>
                </a:lnTo>
                <a:lnTo>
                  <a:pt x="23" y="48"/>
                </a:lnTo>
                <a:lnTo>
                  <a:pt x="19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8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8" y="41"/>
                </a:lnTo>
                <a:lnTo>
                  <a:pt x="19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30" y="31"/>
                </a:lnTo>
                <a:lnTo>
                  <a:pt x="30" y="28"/>
                </a:lnTo>
                <a:lnTo>
                  <a:pt x="30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528638</xdr:rowOff>
    </xdr:from>
    <xdr:to>
      <xdr:col>29</xdr:col>
      <xdr:colOff>466725</xdr:colOff>
      <xdr:row>3</xdr:row>
      <xdr:rowOff>52388</xdr:rowOff>
    </xdr:to>
    <xdr:grpSp>
      <xdr:nvGrpSpPr>
        <xdr:cNvPr id="170" name="Month 8" descr="Blue bear face" title="Month 8 navagation button">
          <a:hlinkClick xmlns:r="http://schemas.openxmlformats.org/officeDocument/2006/relationships" r:id="rId8" tooltip="Click to view Month 8"/>
        </xdr:cNvPr>
        <xdr:cNvGrpSpPr/>
      </xdr:nvGrpSpPr>
      <xdr:grpSpPr>
        <a:xfrm>
          <a:off x="10196013" y="729106"/>
          <a:ext cx="390144" cy="288406"/>
          <a:chOff x="10439400" y="757238"/>
          <a:chExt cx="400050" cy="295275"/>
        </a:xfrm>
      </xdr:grpSpPr>
      <xdr:sp macro="" textlink="">
        <xdr:nvSpPr>
          <xdr:cNvPr id="171" name="Freeform 40">
            <a:hlinkClick xmlns:r="http://schemas.openxmlformats.org/officeDocument/2006/relationships" r:id="rId8" tooltip="Show Month #8"/>
          </xdr:cNvPr>
          <xdr:cNvSpPr>
            <a:spLocks noEditPoints="1"/>
          </xdr:cNvSpPr>
        </xdr:nvSpPr>
        <xdr:spPr bwMode="auto">
          <a:xfrm>
            <a:off x="10439400" y="7572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7 h 345"/>
              <a:gd name="T24" fmla="*/ 322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8 h 345"/>
              <a:gd name="T44" fmla="*/ 127 w 458"/>
              <a:gd name="T45" fmla="*/ 170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4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6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rgbClr val="0070C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2" name="Freeform 41"/>
          <xdr:cNvSpPr>
            <a:spLocks/>
          </xdr:cNvSpPr>
        </xdr:nvSpPr>
        <xdr:spPr bwMode="auto">
          <a:xfrm>
            <a:off x="105251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3" name="Freeform 42"/>
          <xdr:cNvSpPr>
            <a:spLocks/>
          </xdr:cNvSpPr>
        </xdr:nvSpPr>
        <xdr:spPr bwMode="auto">
          <a:xfrm>
            <a:off x="107156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4" name="Freeform 43"/>
          <xdr:cNvSpPr>
            <a:spLocks noEditPoints="1"/>
          </xdr:cNvSpPr>
        </xdr:nvSpPr>
        <xdr:spPr bwMode="auto">
          <a:xfrm>
            <a:off x="105918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5" name="Freeform 44"/>
          <xdr:cNvSpPr>
            <a:spLocks/>
          </xdr:cNvSpPr>
        </xdr:nvSpPr>
        <xdr:spPr bwMode="auto">
          <a:xfrm>
            <a:off x="10610850" y="938213"/>
            <a:ext cx="57150" cy="38100"/>
          </a:xfrm>
          <a:custGeom>
            <a:avLst/>
            <a:gdLst>
              <a:gd name="T0" fmla="*/ 34 w 66"/>
              <a:gd name="T1" fmla="*/ 0 h 48"/>
              <a:gd name="T2" fmla="*/ 46 w 66"/>
              <a:gd name="T3" fmla="*/ 1 h 48"/>
              <a:gd name="T4" fmla="*/ 53 w 66"/>
              <a:gd name="T5" fmla="*/ 5 h 48"/>
              <a:gd name="T6" fmla="*/ 57 w 66"/>
              <a:gd name="T7" fmla="*/ 11 h 48"/>
              <a:gd name="T8" fmla="*/ 54 w 66"/>
              <a:gd name="T9" fmla="*/ 16 h 48"/>
              <a:gd name="T10" fmla="*/ 48 w 66"/>
              <a:gd name="T11" fmla="*/ 19 h 48"/>
              <a:gd name="T12" fmla="*/ 38 w 66"/>
              <a:gd name="T13" fmla="*/ 23 h 48"/>
              <a:gd name="T14" fmla="*/ 38 w 66"/>
              <a:gd name="T15" fmla="*/ 25 h 48"/>
              <a:gd name="T16" fmla="*/ 37 w 66"/>
              <a:gd name="T17" fmla="*/ 28 h 48"/>
              <a:gd name="T18" fmla="*/ 38 w 66"/>
              <a:gd name="T19" fmla="*/ 31 h 48"/>
              <a:gd name="T20" fmla="*/ 39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9 w 66"/>
              <a:gd name="T27" fmla="*/ 41 h 48"/>
              <a:gd name="T28" fmla="*/ 50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8 w 66"/>
              <a:gd name="T37" fmla="*/ 37 h 48"/>
              <a:gd name="T38" fmla="*/ 59 w 66"/>
              <a:gd name="T39" fmla="*/ 35 h 48"/>
              <a:gd name="T40" fmla="*/ 60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8 w 66"/>
              <a:gd name="T47" fmla="*/ 46 h 48"/>
              <a:gd name="T48" fmla="*/ 49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4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3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8 w 66"/>
              <a:gd name="T73" fmla="*/ 30 h 48"/>
              <a:gd name="T74" fmla="*/ 9 w 66"/>
              <a:gd name="T75" fmla="*/ 35 h 48"/>
              <a:gd name="T76" fmla="*/ 10 w 66"/>
              <a:gd name="T77" fmla="*/ 37 h 48"/>
              <a:gd name="T78" fmla="*/ 11 w 66"/>
              <a:gd name="T79" fmla="*/ 39 h 48"/>
              <a:gd name="T80" fmla="*/ 13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5 w 66"/>
              <a:gd name="T91" fmla="*/ 38 h 48"/>
              <a:gd name="T92" fmla="*/ 27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8 w 66"/>
              <a:gd name="T101" fmla="*/ 23 h 48"/>
              <a:gd name="T102" fmla="*/ 20 w 66"/>
              <a:gd name="T103" fmla="*/ 19 h 48"/>
              <a:gd name="T104" fmla="*/ 13 w 66"/>
              <a:gd name="T105" fmla="*/ 16 h 48"/>
              <a:gd name="T106" fmla="*/ 11 w 66"/>
              <a:gd name="T107" fmla="*/ 11 h 48"/>
              <a:gd name="T108" fmla="*/ 14 w 66"/>
              <a:gd name="T109" fmla="*/ 5 h 48"/>
              <a:gd name="T110" fmla="*/ 22 w 66"/>
              <a:gd name="T111" fmla="*/ 1 h 48"/>
              <a:gd name="T112" fmla="*/ 34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4" y="0"/>
                </a:moveTo>
                <a:lnTo>
                  <a:pt x="46" y="1"/>
                </a:lnTo>
                <a:lnTo>
                  <a:pt x="53" y="5"/>
                </a:lnTo>
                <a:lnTo>
                  <a:pt x="57" y="11"/>
                </a:lnTo>
                <a:lnTo>
                  <a:pt x="54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2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6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0" y="43"/>
                </a:lnTo>
                <a:lnTo>
                  <a:pt x="27" y="46"/>
                </a:lnTo>
                <a:lnTo>
                  <a:pt x="23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9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528638</xdr:rowOff>
    </xdr:from>
    <xdr:to>
      <xdr:col>32</xdr:col>
      <xdr:colOff>57150</xdr:colOff>
      <xdr:row>3</xdr:row>
      <xdr:rowOff>52388</xdr:rowOff>
    </xdr:to>
    <xdr:grpSp>
      <xdr:nvGrpSpPr>
        <xdr:cNvPr id="176" name="Month 9" descr="Purple bear face" title="Month 9 navigation button">
          <a:hlinkClick xmlns:r="http://schemas.openxmlformats.org/officeDocument/2006/relationships" r:id="rId9" tooltip="Click to view Month 9"/>
        </xdr:cNvPr>
        <xdr:cNvGrpSpPr/>
      </xdr:nvGrpSpPr>
      <xdr:grpSpPr>
        <a:xfrm>
          <a:off x="10726365" y="729106"/>
          <a:ext cx="391380" cy="288406"/>
          <a:chOff x="10982325" y="757238"/>
          <a:chExt cx="400050" cy="295275"/>
        </a:xfrm>
      </xdr:grpSpPr>
      <xdr:sp macro="" textlink="">
        <xdr:nvSpPr>
          <xdr:cNvPr id="177" name="Freeform 45">
            <a:hlinkClick xmlns:r="http://schemas.openxmlformats.org/officeDocument/2006/relationships" r:id="rId9" tooltip="Show Month #9"/>
          </xdr:cNvPr>
          <xdr:cNvSpPr>
            <a:spLocks noEditPoints="1"/>
          </xdr:cNvSpPr>
        </xdr:nvSpPr>
        <xdr:spPr bwMode="auto">
          <a:xfrm>
            <a:off x="10982325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5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3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5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8" name="Freeform 46"/>
          <xdr:cNvSpPr>
            <a:spLocks/>
          </xdr:cNvSpPr>
        </xdr:nvSpPr>
        <xdr:spPr bwMode="auto">
          <a:xfrm>
            <a:off x="11068050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9" name="Freeform 47"/>
          <xdr:cNvSpPr>
            <a:spLocks/>
          </xdr:cNvSpPr>
        </xdr:nvSpPr>
        <xdr:spPr bwMode="auto">
          <a:xfrm>
            <a:off x="1125855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0" name="Freeform 48"/>
          <xdr:cNvSpPr>
            <a:spLocks noEditPoints="1"/>
          </xdr:cNvSpPr>
        </xdr:nvSpPr>
        <xdr:spPr bwMode="auto">
          <a:xfrm>
            <a:off x="11144250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2 w 98"/>
              <a:gd name="T29" fmla="*/ 69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0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2" y="56"/>
                </a:lnTo>
                <a:lnTo>
                  <a:pt x="16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2" y="69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0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1" name="Freeform 49"/>
          <xdr:cNvSpPr>
            <a:spLocks/>
          </xdr:cNvSpPr>
        </xdr:nvSpPr>
        <xdr:spPr bwMode="auto">
          <a:xfrm>
            <a:off x="11153775" y="938213"/>
            <a:ext cx="57150" cy="38100"/>
          </a:xfrm>
          <a:custGeom>
            <a:avLst/>
            <a:gdLst>
              <a:gd name="T0" fmla="*/ 33 w 65"/>
              <a:gd name="T1" fmla="*/ 0 h 48"/>
              <a:gd name="T2" fmla="*/ 45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6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4 w 65"/>
              <a:gd name="T35" fmla="*/ 39 h 48"/>
              <a:gd name="T36" fmla="*/ 57 w 65"/>
              <a:gd name="T37" fmla="*/ 37 h 48"/>
              <a:gd name="T38" fmla="*/ 58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7 w 65"/>
              <a:gd name="T47" fmla="*/ 46 h 48"/>
              <a:gd name="T48" fmla="*/ 48 w 65"/>
              <a:gd name="T49" fmla="*/ 48 h 48"/>
              <a:gd name="T50" fmla="*/ 42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3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8 w 65"/>
              <a:gd name="T75" fmla="*/ 35 h 48"/>
              <a:gd name="T76" fmla="*/ 9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1 w 65"/>
              <a:gd name="T111" fmla="*/ 1 h 48"/>
              <a:gd name="T112" fmla="*/ 33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3" y="0"/>
                </a:moveTo>
                <a:lnTo>
                  <a:pt x="45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6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4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7" y="46"/>
                </a:lnTo>
                <a:lnTo>
                  <a:pt x="48" y="48"/>
                </a:lnTo>
                <a:lnTo>
                  <a:pt x="42" y="48"/>
                </a:lnTo>
                <a:lnTo>
                  <a:pt x="39" y="46"/>
                </a:lnTo>
                <a:lnTo>
                  <a:pt x="36" y="43"/>
                </a:lnTo>
                <a:lnTo>
                  <a:pt x="33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528638</xdr:rowOff>
    </xdr:from>
    <xdr:to>
      <xdr:col>32</xdr:col>
      <xdr:colOff>600075</xdr:colOff>
      <xdr:row>3</xdr:row>
      <xdr:rowOff>52388</xdr:rowOff>
    </xdr:to>
    <xdr:grpSp>
      <xdr:nvGrpSpPr>
        <xdr:cNvPr id="182" name="Month 10" descr="Orange bear face" title="Month 10 navigation button">
          <a:hlinkClick xmlns:r="http://schemas.openxmlformats.org/officeDocument/2006/relationships" r:id="rId10" tooltip="Click to view Month 10"/>
        </xdr:cNvPr>
        <xdr:cNvGrpSpPr/>
      </xdr:nvGrpSpPr>
      <xdr:grpSpPr>
        <a:xfrm>
          <a:off x="11256429" y="729106"/>
          <a:ext cx="391668" cy="288406"/>
          <a:chOff x="11525250" y="757238"/>
          <a:chExt cx="400050" cy="295275"/>
        </a:xfrm>
      </xdr:grpSpPr>
      <xdr:sp macro="" textlink="">
        <xdr:nvSpPr>
          <xdr:cNvPr id="183" name="Freeform 50">
            <a:hlinkClick xmlns:r="http://schemas.openxmlformats.org/officeDocument/2006/relationships" r:id="rId10" tooltip="Show Month #10"/>
          </xdr:cNvPr>
          <xdr:cNvSpPr>
            <a:spLocks noEditPoints="1"/>
          </xdr:cNvSpPr>
        </xdr:nvSpPr>
        <xdr:spPr bwMode="auto">
          <a:xfrm>
            <a:off x="11525250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4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8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2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4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4" name="Freeform 51"/>
          <xdr:cNvSpPr>
            <a:spLocks/>
          </xdr:cNvSpPr>
        </xdr:nvSpPr>
        <xdr:spPr bwMode="auto">
          <a:xfrm>
            <a:off x="1161097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5" name="Freeform 52"/>
          <xdr:cNvSpPr>
            <a:spLocks/>
          </xdr:cNvSpPr>
        </xdr:nvSpPr>
        <xdr:spPr bwMode="auto">
          <a:xfrm>
            <a:off x="11801475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6" name="Freeform 53"/>
          <xdr:cNvSpPr>
            <a:spLocks noEditPoints="1"/>
          </xdr:cNvSpPr>
        </xdr:nvSpPr>
        <xdr:spPr bwMode="auto">
          <a:xfrm>
            <a:off x="11687175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7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6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7" name="Freeform 54"/>
          <xdr:cNvSpPr>
            <a:spLocks/>
          </xdr:cNvSpPr>
        </xdr:nvSpPr>
        <xdr:spPr bwMode="auto">
          <a:xfrm>
            <a:off x="11696700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0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0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528638</xdr:rowOff>
    </xdr:from>
    <xdr:to>
      <xdr:col>34</xdr:col>
      <xdr:colOff>285750</xdr:colOff>
      <xdr:row>3</xdr:row>
      <xdr:rowOff>52388</xdr:rowOff>
    </xdr:to>
    <xdr:grpSp>
      <xdr:nvGrpSpPr>
        <xdr:cNvPr id="188" name="Month 11" descr="Lime green bear face" title="Month 11 navigation button">
          <a:hlinkClick xmlns:r="http://schemas.openxmlformats.org/officeDocument/2006/relationships" r:id="rId11" tooltip="Click to view Month 11"/>
        </xdr:cNvPr>
        <xdr:cNvGrpSpPr/>
      </xdr:nvGrpSpPr>
      <xdr:grpSpPr>
        <a:xfrm>
          <a:off x="11788305" y="729106"/>
          <a:ext cx="390144" cy="288406"/>
          <a:chOff x="12068175" y="757238"/>
          <a:chExt cx="400050" cy="295275"/>
        </a:xfrm>
      </xdr:grpSpPr>
      <xdr:sp macro="" textlink="">
        <xdr:nvSpPr>
          <xdr:cNvPr id="189" name="Freeform 55">
            <a:hlinkClick xmlns:r="http://schemas.openxmlformats.org/officeDocument/2006/relationships" r:id="rId11" tooltip="Show Month #11"/>
          </xdr:cNvPr>
          <xdr:cNvSpPr>
            <a:spLocks noEditPoints="1"/>
          </xdr:cNvSpPr>
        </xdr:nvSpPr>
        <xdr:spPr bwMode="auto">
          <a:xfrm>
            <a:off x="120681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5 w 458"/>
              <a:gd name="T11" fmla="*/ 279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2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2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4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5" y="279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3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9"/>
                </a:lnTo>
                <a:lnTo>
                  <a:pt x="139" y="188"/>
                </a:lnTo>
                <a:lnTo>
                  <a:pt x="136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4"/>
                </a:lnTo>
                <a:lnTo>
                  <a:pt x="340" y="20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8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3"/>
                </a:lnTo>
                <a:lnTo>
                  <a:pt x="407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6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6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0" name="Freeform 56"/>
          <xdr:cNvSpPr>
            <a:spLocks/>
          </xdr:cNvSpPr>
        </xdr:nvSpPr>
        <xdr:spPr bwMode="auto">
          <a:xfrm>
            <a:off x="121539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1" name="Freeform 57"/>
          <xdr:cNvSpPr>
            <a:spLocks/>
          </xdr:cNvSpPr>
        </xdr:nvSpPr>
        <xdr:spPr bwMode="auto">
          <a:xfrm>
            <a:off x="123444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2" name="Freeform 58"/>
          <xdr:cNvSpPr>
            <a:spLocks noEditPoints="1"/>
          </xdr:cNvSpPr>
        </xdr:nvSpPr>
        <xdr:spPr bwMode="auto">
          <a:xfrm>
            <a:off x="122301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3" name="Freeform 59"/>
          <xdr:cNvSpPr>
            <a:spLocks/>
          </xdr:cNvSpPr>
        </xdr:nvSpPr>
        <xdr:spPr bwMode="auto">
          <a:xfrm>
            <a:off x="12239625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6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9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8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1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9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9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6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9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8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1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9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9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528638</xdr:rowOff>
    </xdr:from>
    <xdr:to>
      <xdr:col>35</xdr:col>
      <xdr:colOff>66675</xdr:colOff>
      <xdr:row>3</xdr:row>
      <xdr:rowOff>52388</xdr:rowOff>
    </xdr:to>
    <xdr:grpSp>
      <xdr:nvGrpSpPr>
        <xdr:cNvPr id="194" name="Month 12" descr="Pink bear face" title="Month 12 navigation button">
          <a:hlinkClick xmlns:r="http://schemas.openxmlformats.org/officeDocument/2006/relationships" r:id="rId12" tooltip="Click to view Month 12"/>
        </xdr:cNvPr>
        <xdr:cNvGrpSpPr/>
      </xdr:nvGrpSpPr>
      <xdr:grpSpPr>
        <a:xfrm>
          <a:off x="12318657" y="729106"/>
          <a:ext cx="391956" cy="288406"/>
          <a:chOff x="12611100" y="757238"/>
          <a:chExt cx="400050" cy="295275"/>
        </a:xfrm>
      </xdr:grpSpPr>
      <xdr:sp macro="" textlink="">
        <xdr:nvSpPr>
          <xdr:cNvPr id="195" name="Freeform 60">
            <a:hlinkClick xmlns:r="http://schemas.openxmlformats.org/officeDocument/2006/relationships" r:id="rId12" tooltip="Show Month #12"/>
          </xdr:cNvPr>
          <xdr:cNvSpPr>
            <a:spLocks noEditPoints="1"/>
          </xdr:cNvSpPr>
        </xdr:nvSpPr>
        <xdr:spPr bwMode="auto">
          <a:xfrm>
            <a:off x="12611100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9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3"/>
                </a:lnTo>
                <a:lnTo>
                  <a:pt x="408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6" name="Freeform 61"/>
          <xdr:cNvSpPr>
            <a:spLocks/>
          </xdr:cNvSpPr>
        </xdr:nvSpPr>
        <xdr:spPr bwMode="auto">
          <a:xfrm>
            <a:off x="126968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7" name="Freeform 62"/>
          <xdr:cNvSpPr>
            <a:spLocks/>
          </xdr:cNvSpPr>
        </xdr:nvSpPr>
        <xdr:spPr bwMode="auto">
          <a:xfrm>
            <a:off x="128873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8" name="Freeform 63"/>
          <xdr:cNvSpPr>
            <a:spLocks noEditPoints="1"/>
          </xdr:cNvSpPr>
        </xdr:nvSpPr>
        <xdr:spPr bwMode="auto">
          <a:xfrm>
            <a:off x="1277302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2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2" y="69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5" y="67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4"/>
                </a:lnTo>
                <a:lnTo>
                  <a:pt x="53" y="51"/>
                </a:lnTo>
                <a:lnTo>
                  <a:pt x="55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9" name="Freeform 64"/>
          <xdr:cNvSpPr>
            <a:spLocks/>
          </xdr:cNvSpPr>
        </xdr:nvSpPr>
        <xdr:spPr bwMode="auto">
          <a:xfrm>
            <a:off x="12782550" y="938213"/>
            <a:ext cx="57150" cy="38100"/>
          </a:xfrm>
          <a:custGeom>
            <a:avLst/>
            <a:gdLst>
              <a:gd name="T0" fmla="*/ 33 w 66"/>
              <a:gd name="T1" fmla="*/ 0 h 48"/>
              <a:gd name="T2" fmla="*/ 45 w 66"/>
              <a:gd name="T3" fmla="*/ 1 h 48"/>
              <a:gd name="T4" fmla="*/ 53 w 66"/>
              <a:gd name="T5" fmla="*/ 5 h 48"/>
              <a:gd name="T6" fmla="*/ 56 w 66"/>
              <a:gd name="T7" fmla="*/ 11 h 48"/>
              <a:gd name="T8" fmla="*/ 54 w 66"/>
              <a:gd name="T9" fmla="*/ 16 h 48"/>
              <a:gd name="T10" fmla="*/ 47 w 66"/>
              <a:gd name="T11" fmla="*/ 19 h 48"/>
              <a:gd name="T12" fmla="*/ 39 w 66"/>
              <a:gd name="T13" fmla="*/ 23 h 48"/>
              <a:gd name="T14" fmla="*/ 37 w 66"/>
              <a:gd name="T15" fmla="*/ 25 h 48"/>
              <a:gd name="T16" fmla="*/ 37 w 66"/>
              <a:gd name="T17" fmla="*/ 28 h 48"/>
              <a:gd name="T18" fmla="*/ 37 w 66"/>
              <a:gd name="T19" fmla="*/ 31 h 48"/>
              <a:gd name="T20" fmla="*/ 40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8 w 66"/>
              <a:gd name="T27" fmla="*/ 41 h 48"/>
              <a:gd name="T28" fmla="*/ 49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7 w 66"/>
              <a:gd name="T37" fmla="*/ 37 h 48"/>
              <a:gd name="T38" fmla="*/ 58 w 66"/>
              <a:gd name="T39" fmla="*/ 35 h 48"/>
              <a:gd name="T40" fmla="*/ 59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7 w 66"/>
              <a:gd name="T47" fmla="*/ 46 h 48"/>
              <a:gd name="T48" fmla="*/ 48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3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2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7 w 66"/>
              <a:gd name="T73" fmla="*/ 30 h 48"/>
              <a:gd name="T74" fmla="*/ 8 w 66"/>
              <a:gd name="T75" fmla="*/ 35 h 48"/>
              <a:gd name="T76" fmla="*/ 9 w 66"/>
              <a:gd name="T77" fmla="*/ 37 h 48"/>
              <a:gd name="T78" fmla="*/ 10 w 66"/>
              <a:gd name="T79" fmla="*/ 39 h 48"/>
              <a:gd name="T80" fmla="*/ 12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4 w 66"/>
              <a:gd name="T91" fmla="*/ 38 h 48"/>
              <a:gd name="T92" fmla="*/ 28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9 w 66"/>
              <a:gd name="T101" fmla="*/ 23 h 48"/>
              <a:gd name="T102" fmla="*/ 19 w 66"/>
              <a:gd name="T103" fmla="*/ 19 h 48"/>
              <a:gd name="T104" fmla="*/ 12 w 66"/>
              <a:gd name="T105" fmla="*/ 16 h 48"/>
              <a:gd name="T106" fmla="*/ 10 w 66"/>
              <a:gd name="T107" fmla="*/ 11 h 48"/>
              <a:gd name="T108" fmla="*/ 13 w 66"/>
              <a:gd name="T109" fmla="*/ 5 h 48"/>
              <a:gd name="T110" fmla="*/ 21 w 66"/>
              <a:gd name="T111" fmla="*/ 1 h 48"/>
              <a:gd name="T112" fmla="*/ 33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3" y="0"/>
                </a:moveTo>
                <a:lnTo>
                  <a:pt x="45" y="1"/>
                </a:lnTo>
                <a:lnTo>
                  <a:pt x="53" y="5"/>
                </a:lnTo>
                <a:lnTo>
                  <a:pt x="56" y="11"/>
                </a:lnTo>
                <a:lnTo>
                  <a:pt x="54" y="16"/>
                </a:lnTo>
                <a:lnTo>
                  <a:pt x="47" y="19"/>
                </a:lnTo>
                <a:lnTo>
                  <a:pt x="39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40" y="36"/>
                </a:lnTo>
                <a:lnTo>
                  <a:pt x="42" y="38"/>
                </a:lnTo>
                <a:lnTo>
                  <a:pt x="45" y="40"/>
                </a:lnTo>
                <a:lnTo>
                  <a:pt x="48" y="41"/>
                </a:lnTo>
                <a:lnTo>
                  <a:pt x="49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6" y="30"/>
                </a:lnTo>
                <a:lnTo>
                  <a:pt x="64" y="40"/>
                </a:lnTo>
                <a:lnTo>
                  <a:pt x="57" y="46"/>
                </a:lnTo>
                <a:lnTo>
                  <a:pt x="48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3" y="39"/>
                </a:lnTo>
                <a:lnTo>
                  <a:pt x="30" y="43"/>
                </a:lnTo>
                <a:lnTo>
                  <a:pt x="27" y="46"/>
                </a:lnTo>
                <a:lnTo>
                  <a:pt x="22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7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4" y="38"/>
                </a:lnTo>
                <a:lnTo>
                  <a:pt x="28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9" y="23"/>
                </a:lnTo>
                <a:lnTo>
                  <a:pt x="19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22</xdr:col>
      <xdr:colOff>266700</xdr:colOff>
      <xdr:row>5</xdr:row>
      <xdr:rowOff>38100</xdr:rowOff>
    </xdr:from>
    <xdr:to>
      <xdr:col>25</xdr:col>
      <xdr:colOff>38100</xdr:colOff>
      <xdr:row>6</xdr:row>
      <xdr:rowOff>228600</xdr:rowOff>
    </xdr:to>
    <xdr:sp macro="" textlink="">
      <xdr:nvSpPr>
        <xdr:cNvPr id="3" name="TextBox 2"/>
        <xdr:cNvSpPr txBox="1"/>
      </xdr:nvSpPr>
      <xdr:spPr>
        <a:xfrm>
          <a:off x="7962900" y="1514475"/>
          <a:ext cx="1390650" cy="4953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>
              <a:solidFill>
                <a:srgbClr val="00B0F0"/>
              </a:solidFill>
            </a:rPr>
            <a:t>Show &amp; Tell: Flags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381000</xdr:colOff>
      <xdr:row>1</xdr:row>
      <xdr:rowOff>71438</xdr:rowOff>
    </xdr:from>
    <xdr:to>
      <xdr:col>28</xdr:col>
      <xdr:colOff>19050</xdr:colOff>
      <xdr:row>1</xdr:row>
      <xdr:rowOff>366713</xdr:rowOff>
    </xdr:to>
    <xdr:grpSp>
      <xdr:nvGrpSpPr>
        <xdr:cNvPr id="128" name="Month 1" descr="Lime green bear face" title="Month 1 navigation button">
          <a:hlinkClick xmlns:r="http://schemas.openxmlformats.org/officeDocument/2006/relationships" r:id="rId1" tooltip="Click to view Month 1"/>
        </xdr:cNvPr>
        <xdr:cNvGrpSpPr/>
      </xdr:nvGrpSpPr>
      <xdr:grpSpPr>
        <a:xfrm>
          <a:off x="9664137" y="284098"/>
          <a:ext cx="391956" cy="286512"/>
          <a:chOff x="9896475" y="300038"/>
          <a:chExt cx="400050" cy="295275"/>
        </a:xfrm>
      </xdr:grpSpPr>
      <xdr:sp macro="" textlink="">
        <xdr:nvSpPr>
          <xdr:cNvPr id="129" name="Freeform 5" descr="&quot;&quot;" title="Month 1 navigation">
            <a:hlinkClick xmlns:r="http://schemas.openxmlformats.org/officeDocument/2006/relationships" r:id="rId1" tooltip="Show Month #1"/>
          </xdr:cNvPr>
          <xdr:cNvSpPr>
            <a:spLocks noEditPoints="1"/>
          </xdr:cNvSpPr>
        </xdr:nvSpPr>
        <xdr:spPr bwMode="auto">
          <a:xfrm>
            <a:off x="98964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19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7" y="185"/>
                </a:lnTo>
                <a:lnTo>
                  <a:pt x="404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7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0" name="Freeform 6"/>
          <xdr:cNvSpPr>
            <a:spLocks/>
          </xdr:cNvSpPr>
        </xdr:nvSpPr>
        <xdr:spPr bwMode="auto">
          <a:xfrm>
            <a:off x="99822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1" name="Freeform 7"/>
          <xdr:cNvSpPr>
            <a:spLocks/>
          </xdr:cNvSpPr>
        </xdr:nvSpPr>
        <xdr:spPr bwMode="auto">
          <a:xfrm>
            <a:off x="101727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2" name="Freeform 8"/>
          <xdr:cNvSpPr>
            <a:spLocks noEditPoints="1"/>
          </xdr:cNvSpPr>
        </xdr:nvSpPr>
        <xdr:spPr bwMode="auto">
          <a:xfrm>
            <a:off x="1004887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3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3" y="60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3" name="Freeform 9"/>
          <xdr:cNvSpPr>
            <a:spLocks/>
          </xdr:cNvSpPr>
        </xdr:nvSpPr>
        <xdr:spPr bwMode="auto">
          <a:xfrm>
            <a:off x="10067925" y="481013"/>
            <a:ext cx="57150" cy="38100"/>
          </a:xfrm>
          <a:custGeom>
            <a:avLst/>
            <a:gdLst>
              <a:gd name="T0" fmla="*/ 34 w 67"/>
              <a:gd name="T1" fmla="*/ 0 h 49"/>
              <a:gd name="T2" fmla="*/ 46 w 67"/>
              <a:gd name="T3" fmla="*/ 2 h 49"/>
              <a:gd name="T4" fmla="*/ 54 w 67"/>
              <a:gd name="T5" fmla="*/ 6 h 49"/>
              <a:gd name="T6" fmla="*/ 57 w 67"/>
              <a:gd name="T7" fmla="*/ 12 h 49"/>
              <a:gd name="T8" fmla="*/ 55 w 67"/>
              <a:gd name="T9" fmla="*/ 17 h 49"/>
              <a:gd name="T10" fmla="*/ 48 w 67"/>
              <a:gd name="T11" fmla="*/ 20 h 49"/>
              <a:gd name="T12" fmla="*/ 38 w 67"/>
              <a:gd name="T13" fmla="*/ 23 h 49"/>
              <a:gd name="T14" fmla="*/ 38 w 67"/>
              <a:gd name="T15" fmla="*/ 26 h 49"/>
              <a:gd name="T16" fmla="*/ 37 w 67"/>
              <a:gd name="T17" fmla="*/ 28 h 49"/>
              <a:gd name="T18" fmla="*/ 38 w 67"/>
              <a:gd name="T19" fmla="*/ 32 h 49"/>
              <a:gd name="T20" fmla="*/ 39 w 67"/>
              <a:gd name="T21" fmla="*/ 37 h 49"/>
              <a:gd name="T22" fmla="*/ 43 w 67"/>
              <a:gd name="T23" fmla="*/ 39 h 49"/>
              <a:gd name="T24" fmla="*/ 45 w 67"/>
              <a:gd name="T25" fmla="*/ 41 h 49"/>
              <a:gd name="T26" fmla="*/ 49 w 67"/>
              <a:gd name="T27" fmla="*/ 42 h 49"/>
              <a:gd name="T28" fmla="*/ 50 w 67"/>
              <a:gd name="T29" fmla="*/ 41 h 49"/>
              <a:gd name="T30" fmla="*/ 52 w 67"/>
              <a:gd name="T31" fmla="*/ 41 h 49"/>
              <a:gd name="T32" fmla="*/ 54 w 67"/>
              <a:gd name="T33" fmla="*/ 41 h 49"/>
              <a:gd name="T34" fmla="*/ 56 w 67"/>
              <a:gd name="T35" fmla="*/ 39 h 49"/>
              <a:gd name="T36" fmla="*/ 58 w 67"/>
              <a:gd name="T37" fmla="*/ 38 h 49"/>
              <a:gd name="T38" fmla="*/ 59 w 67"/>
              <a:gd name="T39" fmla="*/ 35 h 49"/>
              <a:gd name="T40" fmla="*/ 60 w 67"/>
              <a:gd name="T41" fmla="*/ 31 h 49"/>
              <a:gd name="T42" fmla="*/ 67 w 67"/>
              <a:gd name="T43" fmla="*/ 31 h 49"/>
              <a:gd name="T44" fmla="*/ 64 w 67"/>
              <a:gd name="T45" fmla="*/ 41 h 49"/>
              <a:gd name="T46" fmla="*/ 58 w 67"/>
              <a:gd name="T47" fmla="*/ 47 h 49"/>
              <a:gd name="T48" fmla="*/ 49 w 67"/>
              <a:gd name="T49" fmla="*/ 49 h 49"/>
              <a:gd name="T50" fmla="*/ 44 w 67"/>
              <a:gd name="T51" fmla="*/ 49 h 49"/>
              <a:gd name="T52" fmla="*/ 40 w 67"/>
              <a:gd name="T53" fmla="*/ 47 h 49"/>
              <a:gd name="T54" fmla="*/ 36 w 67"/>
              <a:gd name="T55" fmla="*/ 43 h 49"/>
              <a:gd name="T56" fmla="*/ 34 w 67"/>
              <a:gd name="T57" fmla="*/ 40 h 49"/>
              <a:gd name="T58" fmla="*/ 31 w 67"/>
              <a:gd name="T59" fmla="*/ 43 h 49"/>
              <a:gd name="T60" fmla="*/ 27 w 67"/>
              <a:gd name="T61" fmla="*/ 47 h 49"/>
              <a:gd name="T62" fmla="*/ 23 w 67"/>
              <a:gd name="T63" fmla="*/ 49 h 49"/>
              <a:gd name="T64" fmla="*/ 19 w 67"/>
              <a:gd name="T65" fmla="*/ 49 h 49"/>
              <a:gd name="T66" fmla="*/ 9 w 67"/>
              <a:gd name="T67" fmla="*/ 47 h 49"/>
              <a:gd name="T68" fmla="*/ 3 w 67"/>
              <a:gd name="T69" fmla="*/ 41 h 49"/>
              <a:gd name="T70" fmla="*/ 0 w 67"/>
              <a:gd name="T71" fmla="*/ 31 h 49"/>
              <a:gd name="T72" fmla="*/ 8 w 67"/>
              <a:gd name="T73" fmla="*/ 31 h 49"/>
              <a:gd name="T74" fmla="*/ 8 w 67"/>
              <a:gd name="T75" fmla="*/ 35 h 49"/>
              <a:gd name="T76" fmla="*/ 10 w 67"/>
              <a:gd name="T77" fmla="*/ 38 h 49"/>
              <a:gd name="T78" fmla="*/ 11 w 67"/>
              <a:gd name="T79" fmla="*/ 39 h 49"/>
              <a:gd name="T80" fmla="*/ 13 w 67"/>
              <a:gd name="T81" fmla="*/ 41 h 49"/>
              <a:gd name="T82" fmla="*/ 15 w 67"/>
              <a:gd name="T83" fmla="*/ 41 h 49"/>
              <a:gd name="T84" fmla="*/ 18 w 67"/>
              <a:gd name="T85" fmla="*/ 41 h 49"/>
              <a:gd name="T86" fmla="*/ 19 w 67"/>
              <a:gd name="T87" fmla="*/ 42 h 49"/>
              <a:gd name="T88" fmla="*/ 22 w 67"/>
              <a:gd name="T89" fmla="*/ 41 h 49"/>
              <a:gd name="T90" fmla="*/ 25 w 67"/>
              <a:gd name="T91" fmla="*/ 39 h 49"/>
              <a:gd name="T92" fmla="*/ 27 w 67"/>
              <a:gd name="T93" fmla="*/ 37 h 49"/>
              <a:gd name="T94" fmla="*/ 30 w 67"/>
              <a:gd name="T95" fmla="*/ 32 h 49"/>
              <a:gd name="T96" fmla="*/ 30 w 67"/>
              <a:gd name="T97" fmla="*/ 28 h 49"/>
              <a:gd name="T98" fmla="*/ 30 w 67"/>
              <a:gd name="T99" fmla="*/ 26 h 49"/>
              <a:gd name="T100" fmla="*/ 28 w 67"/>
              <a:gd name="T101" fmla="*/ 23 h 49"/>
              <a:gd name="T102" fmla="*/ 20 w 67"/>
              <a:gd name="T103" fmla="*/ 20 h 49"/>
              <a:gd name="T104" fmla="*/ 13 w 67"/>
              <a:gd name="T105" fmla="*/ 17 h 49"/>
              <a:gd name="T106" fmla="*/ 11 w 67"/>
              <a:gd name="T107" fmla="*/ 12 h 49"/>
              <a:gd name="T108" fmla="*/ 14 w 67"/>
              <a:gd name="T109" fmla="*/ 6 h 49"/>
              <a:gd name="T110" fmla="*/ 22 w 67"/>
              <a:gd name="T111" fmla="*/ 2 h 49"/>
              <a:gd name="T112" fmla="*/ 34 w 67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9">
                <a:moveTo>
                  <a:pt x="34" y="0"/>
                </a:moveTo>
                <a:lnTo>
                  <a:pt x="46" y="2"/>
                </a:lnTo>
                <a:lnTo>
                  <a:pt x="54" y="6"/>
                </a:lnTo>
                <a:lnTo>
                  <a:pt x="57" y="12"/>
                </a:lnTo>
                <a:lnTo>
                  <a:pt x="55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3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7" y="31"/>
                </a:lnTo>
                <a:lnTo>
                  <a:pt x="64" y="41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1" y="43"/>
                </a:lnTo>
                <a:lnTo>
                  <a:pt x="27" y="47"/>
                </a:lnTo>
                <a:lnTo>
                  <a:pt x="23" y="49"/>
                </a:lnTo>
                <a:lnTo>
                  <a:pt x="19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8" y="31"/>
                </a:lnTo>
                <a:lnTo>
                  <a:pt x="8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8" y="41"/>
                </a:lnTo>
                <a:lnTo>
                  <a:pt x="19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30" y="32"/>
                </a:lnTo>
                <a:lnTo>
                  <a:pt x="30" y="28"/>
                </a:lnTo>
                <a:lnTo>
                  <a:pt x="30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71438</xdr:rowOff>
    </xdr:from>
    <xdr:to>
      <xdr:col>29</xdr:col>
      <xdr:colOff>466725</xdr:colOff>
      <xdr:row>1</xdr:row>
      <xdr:rowOff>366713</xdr:rowOff>
    </xdr:to>
    <xdr:grpSp>
      <xdr:nvGrpSpPr>
        <xdr:cNvPr id="134" name="Month 2" descr="Orange bear face" title="Month 2 navigation button">
          <a:hlinkClick xmlns:r="http://schemas.openxmlformats.org/officeDocument/2006/relationships" r:id="rId2" tooltip="Click to view Month 2"/>
        </xdr:cNvPr>
        <xdr:cNvGrpSpPr/>
      </xdr:nvGrpSpPr>
      <xdr:grpSpPr>
        <a:xfrm>
          <a:off x="10196013" y="284098"/>
          <a:ext cx="390144" cy="286512"/>
          <a:chOff x="10439400" y="300038"/>
          <a:chExt cx="400050" cy="295275"/>
        </a:xfrm>
      </xdr:grpSpPr>
      <xdr:sp macro="" textlink="">
        <xdr:nvSpPr>
          <xdr:cNvPr id="135" name="Freeform 10">
            <a:hlinkClick xmlns:r="http://schemas.openxmlformats.org/officeDocument/2006/relationships" r:id="rId2" tooltip="Show Month #2"/>
          </xdr:cNvPr>
          <xdr:cNvSpPr>
            <a:spLocks noEditPoints="1"/>
          </xdr:cNvSpPr>
        </xdr:nvSpPr>
        <xdr:spPr bwMode="auto">
          <a:xfrm>
            <a:off x="10439400" y="3000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6 h 345"/>
              <a:gd name="T24" fmla="*/ 322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7 h 345"/>
              <a:gd name="T44" fmla="*/ 127 w 458"/>
              <a:gd name="T45" fmla="*/ 169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3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6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6" name="Freeform 11"/>
          <xdr:cNvSpPr>
            <a:spLocks/>
          </xdr:cNvSpPr>
        </xdr:nvSpPr>
        <xdr:spPr bwMode="auto">
          <a:xfrm>
            <a:off x="105251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7" name="Freeform 12"/>
          <xdr:cNvSpPr>
            <a:spLocks/>
          </xdr:cNvSpPr>
        </xdr:nvSpPr>
        <xdr:spPr bwMode="auto">
          <a:xfrm>
            <a:off x="107156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8" name="Freeform 13"/>
          <xdr:cNvSpPr>
            <a:spLocks noEditPoints="1"/>
          </xdr:cNvSpPr>
        </xdr:nvSpPr>
        <xdr:spPr bwMode="auto">
          <a:xfrm>
            <a:off x="105918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5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9" name="Freeform 14"/>
          <xdr:cNvSpPr>
            <a:spLocks/>
          </xdr:cNvSpPr>
        </xdr:nvSpPr>
        <xdr:spPr bwMode="auto">
          <a:xfrm>
            <a:off x="10610850" y="481013"/>
            <a:ext cx="57150" cy="38100"/>
          </a:xfrm>
          <a:custGeom>
            <a:avLst/>
            <a:gdLst>
              <a:gd name="T0" fmla="*/ 34 w 66"/>
              <a:gd name="T1" fmla="*/ 0 h 49"/>
              <a:gd name="T2" fmla="*/ 46 w 66"/>
              <a:gd name="T3" fmla="*/ 2 h 49"/>
              <a:gd name="T4" fmla="*/ 53 w 66"/>
              <a:gd name="T5" fmla="*/ 6 h 49"/>
              <a:gd name="T6" fmla="*/ 57 w 66"/>
              <a:gd name="T7" fmla="*/ 12 h 49"/>
              <a:gd name="T8" fmla="*/ 54 w 66"/>
              <a:gd name="T9" fmla="*/ 17 h 49"/>
              <a:gd name="T10" fmla="*/ 48 w 66"/>
              <a:gd name="T11" fmla="*/ 20 h 49"/>
              <a:gd name="T12" fmla="*/ 38 w 66"/>
              <a:gd name="T13" fmla="*/ 23 h 49"/>
              <a:gd name="T14" fmla="*/ 38 w 66"/>
              <a:gd name="T15" fmla="*/ 26 h 49"/>
              <a:gd name="T16" fmla="*/ 37 w 66"/>
              <a:gd name="T17" fmla="*/ 28 h 49"/>
              <a:gd name="T18" fmla="*/ 38 w 66"/>
              <a:gd name="T19" fmla="*/ 32 h 49"/>
              <a:gd name="T20" fmla="*/ 39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9 w 66"/>
              <a:gd name="T27" fmla="*/ 42 h 49"/>
              <a:gd name="T28" fmla="*/ 50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8 w 66"/>
              <a:gd name="T37" fmla="*/ 38 h 49"/>
              <a:gd name="T38" fmla="*/ 59 w 66"/>
              <a:gd name="T39" fmla="*/ 35 h 49"/>
              <a:gd name="T40" fmla="*/ 60 w 66"/>
              <a:gd name="T41" fmla="*/ 31 h 49"/>
              <a:gd name="T42" fmla="*/ 66 w 66"/>
              <a:gd name="T43" fmla="*/ 31 h 49"/>
              <a:gd name="T44" fmla="*/ 64 w 66"/>
              <a:gd name="T45" fmla="*/ 40 h 49"/>
              <a:gd name="T46" fmla="*/ 58 w 66"/>
              <a:gd name="T47" fmla="*/ 47 h 49"/>
              <a:gd name="T48" fmla="*/ 49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4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3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0 h 49"/>
              <a:gd name="T70" fmla="*/ 0 w 66"/>
              <a:gd name="T71" fmla="*/ 31 h 49"/>
              <a:gd name="T72" fmla="*/ 8 w 66"/>
              <a:gd name="T73" fmla="*/ 31 h 49"/>
              <a:gd name="T74" fmla="*/ 9 w 66"/>
              <a:gd name="T75" fmla="*/ 35 h 49"/>
              <a:gd name="T76" fmla="*/ 10 w 66"/>
              <a:gd name="T77" fmla="*/ 38 h 49"/>
              <a:gd name="T78" fmla="*/ 11 w 66"/>
              <a:gd name="T79" fmla="*/ 39 h 49"/>
              <a:gd name="T80" fmla="*/ 13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5 w 66"/>
              <a:gd name="T91" fmla="*/ 39 h 49"/>
              <a:gd name="T92" fmla="*/ 27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8 w 66"/>
              <a:gd name="T101" fmla="*/ 23 h 49"/>
              <a:gd name="T102" fmla="*/ 20 w 66"/>
              <a:gd name="T103" fmla="*/ 20 h 49"/>
              <a:gd name="T104" fmla="*/ 13 w 66"/>
              <a:gd name="T105" fmla="*/ 17 h 49"/>
              <a:gd name="T106" fmla="*/ 11 w 66"/>
              <a:gd name="T107" fmla="*/ 12 h 49"/>
              <a:gd name="T108" fmla="*/ 14 w 66"/>
              <a:gd name="T109" fmla="*/ 6 h 49"/>
              <a:gd name="T110" fmla="*/ 22 w 66"/>
              <a:gd name="T111" fmla="*/ 2 h 49"/>
              <a:gd name="T112" fmla="*/ 34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4" y="0"/>
                </a:moveTo>
                <a:lnTo>
                  <a:pt x="46" y="2"/>
                </a:lnTo>
                <a:lnTo>
                  <a:pt x="53" y="6"/>
                </a:lnTo>
                <a:lnTo>
                  <a:pt x="57" y="12"/>
                </a:lnTo>
                <a:lnTo>
                  <a:pt x="54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2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6" y="31"/>
                </a:lnTo>
                <a:lnTo>
                  <a:pt x="64" y="40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0" y="43"/>
                </a:lnTo>
                <a:lnTo>
                  <a:pt x="27" y="47"/>
                </a:lnTo>
                <a:lnTo>
                  <a:pt x="23" y="49"/>
                </a:lnTo>
                <a:lnTo>
                  <a:pt x="18" y="49"/>
                </a:lnTo>
                <a:lnTo>
                  <a:pt x="9" y="47"/>
                </a:lnTo>
                <a:lnTo>
                  <a:pt x="3" y="40"/>
                </a:lnTo>
                <a:lnTo>
                  <a:pt x="0" y="31"/>
                </a:lnTo>
                <a:lnTo>
                  <a:pt x="8" y="31"/>
                </a:lnTo>
                <a:lnTo>
                  <a:pt x="9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71438</xdr:rowOff>
    </xdr:from>
    <xdr:to>
      <xdr:col>32</xdr:col>
      <xdr:colOff>57150</xdr:colOff>
      <xdr:row>1</xdr:row>
      <xdr:rowOff>366713</xdr:rowOff>
    </xdr:to>
    <xdr:grpSp>
      <xdr:nvGrpSpPr>
        <xdr:cNvPr id="140" name="Month 3" descr="Pink bear face" title="Month 3 navigation button">
          <a:hlinkClick xmlns:r="http://schemas.openxmlformats.org/officeDocument/2006/relationships" r:id="rId3" tooltip="Click to view Month 3"/>
        </xdr:cNvPr>
        <xdr:cNvGrpSpPr/>
      </xdr:nvGrpSpPr>
      <xdr:grpSpPr>
        <a:xfrm>
          <a:off x="10726365" y="284098"/>
          <a:ext cx="391380" cy="286512"/>
          <a:chOff x="10982325" y="300038"/>
          <a:chExt cx="400050" cy="295275"/>
        </a:xfrm>
      </xdr:grpSpPr>
      <xdr:sp macro="" textlink="">
        <xdr:nvSpPr>
          <xdr:cNvPr id="141" name="Freeform 15">
            <a:hlinkClick xmlns:r="http://schemas.openxmlformats.org/officeDocument/2006/relationships" r:id="rId3" tooltip="Show Month #3"/>
          </xdr:cNvPr>
          <xdr:cNvSpPr>
            <a:spLocks noEditPoints="1"/>
          </xdr:cNvSpPr>
        </xdr:nvSpPr>
        <xdr:spPr bwMode="auto">
          <a:xfrm>
            <a:off x="10982325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5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3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2" name="Freeform 16"/>
          <xdr:cNvSpPr>
            <a:spLocks/>
          </xdr:cNvSpPr>
        </xdr:nvSpPr>
        <xdr:spPr bwMode="auto">
          <a:xfrm>
            <a:off x="11068050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3" name="Freeform 17"/>
          <xdr:cNvSpPr>
            <a:spLocks/>
          </xdr:cNvSpPr>
        </xdr:nvSpPr>
        <xdr:spPr bwMode="auto">
          <a:xfrm>
            <a:off x="1125855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4" name="Freeform 18"/>
          <xdr:cNvSpPr>
            <a:spLocks noEditPoints="1"/>
          </xdr:cNvSpPr>
        </xdr:nvSpPr>
        <xdr:spPr bwMode="auto">
          <a:xfrm>
            <a:off x="11144250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2 w 98"/>
              <a:gd name="T29" fmla="*/ 68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0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2" y="56"/>
                </a:lnTo>
                <a:lnTo>
                  <a:pt x="16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2" y="68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0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5" name="Freeform 19"/>
          <xdr:cNvSpPr>
            <a:spLocks/>
          </xdr:cNvSpPr>
        </xdr:nvSpPr>
        <xdr:spPr bwMode="auto">
          <a:xfrm>
            <a:off x="11153775" y="481013"/>
            <a:ext cx="57150" cy="38100"/>
          </a:xfrm>
          <a:custGeom>
            <a:avLst/>
            <a:gdLst>
              <a:gd name="T0" fmla="*/ 33 w 65"/>
              <a:gd name="T1" fmla="*/ 0 h 49"/>
              <a:gd name="T2" fmla="*/ 45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6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4 w 65"/>
              <a:gd name="T35" fmla="*/ 39 h 49"/>
              <a:gd name="T36" fmla="*/ 57 w 65"/>
              <a:gd name="T37" fmla="*/ 38 h 49"/>
              <a:gd name="T38" fmla="*/ 58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7 w 65"/>
              <a:gd name="T47" fmla="*/ 47 h 49"/>
              <a:gd name="T48" fmla="*/ 48 w 65"/>
              <a:gd name="T49" fmla="*/ 49 h 49"/>
              <a:gd name="T50" fmla="*/ 42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3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8 w 65"/>
              <a:gd name="T75" fmla="*/ 35 h 49"/>
              <a:gd name="T76" fmla="*/ 9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1 w 65"/>
              <a:gd name="T111" fmla="*/ 2 h 49"/>
              <a:gd name="T112" fmla="*/ 33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3" y="0"/>
                </a:moveTo>
                <a:lnTo>
                  <a:pt x="45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6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4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7" y="47"/>
                </a:lnTo>
                <a:lnTo>
                  <a:pt x="48" y="49"/>
                </a:lnTo>
                <a:lnTo>
                  <a:pt x="42" y="49"/>
                </a:lnTo>
                <a:lnTo>
                  <a:pt x="39" y="47"/>
                </a:lnTo>
                <a:lnTo>
                  <a:pt x="36" y="43"/>
                </a:lnTo>
                <a:lnTo>
                  <a:pt x="33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71438</xdr:rowOff>
    </xdr:from>
    <xdr:to>
      <xdr:col>32</xdr:col>
      <xdr:colOff>600075</xdr:colOff>
      <xdr:row>1</xdr:row>
      <xdr:rowOff>366713</xdr:rowOff>
    </xdr:to>
    <xdr:grpSp>
      <xdr:nvGrpSpPr>
        <xdr:cNvPr id="146" name="Month 4" descr="Red bear face" title="Month 4 navigation button">
          <a:hlinkClick xmlns:r="http://schemas.openxmlformats.org/officeDocument/2006/relationships" r:id="rId4" tooltip="Click to view Month 4"/>
        </xdr:cNvPr>
        <xdr:cNvGrpSpPr/>
      </xdr:nvGrpSpPr>
      <xdr:grpSpPr>
        <a:xfrm>
          <a:off x="11256429" y="284098"/>
          <a:ext cx="391668" cy="286512"/>
          <a:chOff x="11525250" y="300038"/>
          <a:chExt cx="400050" cy="295275"/>
        </a:xfrm>
      </xdr:grpSpPr>
      <xdr:sp macro="" textlink="">
        <xdr:nvSpPr>
          <xdr:cNvPr id="147" name="Freeform 20">
            <a:hlinkClick xmlns:r="http://schemas.openxmlformats.org/officeDocument/2006/relationships" r:id="rId4" tooltip="Show Month #4"/>
          </xdr:cNvPr>
          <xdr:cNvSpPr>
            <a:spLocks noEditPoints="1"/>
          </xdr:cNvSpPr>
        </xdr:nvSpPr>
        <xdr:spPr bwMode="auto">
          <a:xfrm>
            <a:off x="11525250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4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8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2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4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" name="Freeform 21"/>
          <xdr:cNvSpPr>
            <a:spLocks/>
          </xdr:cNvSpPr>
        </xdr:nvSpPr>
        <xdr:spPr bwMode="auto">
          <a:xfrm>
            <a:off x="1161097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" name="Freeform 22"/>
          <xdr:cNvSpPr>
            <a:spLocks/>
          </xdr:cNvSpPr>
        </xdr:nvSpPr>
        <xdr:spPr bwMode="auto">
          <a:xfrm>
            <a:off x="11801475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" name="Freeform 23"/>
          <xdr:cNvSpPr>
            <a:spLocks noEditPoints="1"/>
          </xdr:cNvSpPr>
        </xdr:nvSpPr>
        <xdr:spPr bwMode="auto">
          <a:xfrm>
            <a:off x="11687175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7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5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5"/>
                </a:lnTo>
                <a:lnTo>
                  <a:pt x="82" y="56"/>
                </a:lnTo>
                <a:lnTo>
                  <a:pt x="76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1" name="Freeform 24"/>
          <xdr:cNvSpPr>
            <a:spLocks/>
          </xdr:cNvSpPr>
        </xdr:nvSpPr>
        <xdr:spPr bwMode="auto">
          <a:xfrm>
            <a:off x="11696700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0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0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71438</xdr:rowOff>
    </xdr:from>
    <xdr:to>
      <xdr:col>34</xdr:col>
      <xdr:colOff>285750</xdr:colOff>
      <xdr:row>1</xdr:row>
      <xdr:rowOff>366713</xdr:rowOff>
    </xdr:to>
    <xdr:grpSp>
      <xdr:nvGrpSpPr>
        <xdr:cNvPr id="152" name="Month 5" descr="Blue bear face" title="Month 5 navigation button">
          <a:hlinkClick xmlns:r="http://schemas.openxmlformats.org/officeDocument/2006/relationships" r:id="rId5" tooltip="Click to view Month 5"/>
        </xdr:cNvPr>
        <xdr:cNvGrpSpPr/>
      </xdr:nvGrpSpPr>
      <xdr:grpSpPr>
        <a:xfrm>
          <a:off x="11788305" y="284098"/>
          <a:ext cx="390144" cy="286512"/>
          <a:chOff x="12068175" y="300038"/>
          <a:chExt cx="400050" cy="295275"/>
        </a:xfrm>
      </xdr:grpSpPr>
      <xdr:sp macro="" textlink="">
        <xdr:nvSpPr>
          <xdr:cNvPr id="153" name="Freeform 25">
            <a:hlinkClick xmlns:r="http://schemas.openxmlformats.org/officeDocument/2006/relationships" r:id="rId5" tooltip="Show Month #5"/>
          </xdr:cNvPr>
          <xdr:cNvSpPr>
            <a:spLocks noEditPoints="1"/>
          </xdr:cNvSpPr>
        </xdr:nvSpPr>
        <xdr:spPr bwMode="auto">
          <a:xfrm>
            <a:off x="120681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5 w 458"/>
              <a:gd name="T11" fmla="*/ 277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2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2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3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5" y="277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2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8"/>
                </a:lnTo>
                <a:lnTo>
                  <a:pt x="139" y="187"/>
                </a:lnTo>
                <a:lnTo>
                  <a:pt x="136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3"/>
                </a:lnTo>
                <a:lnTo>
                  <a:pt x="340" y="19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7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2"/>
                </a:lnTo>
                <a:lnTo>
                  <a:pt x="407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6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6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4" name="Freeform 26"/>
          <xdr:cNvSpPr>
            <a:spLocks/>
          </xdr:cNvSpPr>
        </xdr:nvSpPr>
        <xdr:spPr bwMode="auto">
          <a:xfrm>
            <a:off x="121539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5" name="Freeform 27"/>
          <xdr:cNvSpPr>
            <a:spLocks/>
          </xdr:cNvSpPr>
        </xdr:nvSpPr>
        <xdr:spPr bwMode="auto">
          <a:xfrm>
            <a:off x="123444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6" name="Freeform 28"/>
          <xdr:cNvSpPr>
            <a:spLocks noEditPoints="1"/>
          </xdr:cNvSpPr>
        </xdr:nvSpPr>
        <xdr:spPr bwMode="auto">
          <a:xfrm>
            <a:off x="122301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" name="Freeform 29"/>
          <xdr:cNvSpPr>
            <a:spLocks/>
          </xdr:cNvSpPr>
        </xdr:nvSpPr>
        <xdr:spPr bwMode="auto">
          <a:xfrm>
            <a:off x="12239625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6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9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8 w 65"/>
              <a:gd name="T41" fmla="*/ 31 h 49"/>
              <a:gd name="T42" fmla="*/ 65 w 65"/>
              <a:gd name="T43" fmla="*/ 31 h 49"/>
              <a:gd name="T44" fmla="*/ 63 w 65"/>
              <a:gd name="T45" fmla="*/ 41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1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1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9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9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6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9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8" y="31"/>
                </a:lnTo>
                <a:lnTo>
                  <a:pt x="65" y="31"/>
                </a:lnTo>
                <a:lnTo>
                  <a:pt x="63" y="41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1" y="49"/>
                </a:lnTo>
                <a:lnTo>
                  <a:pt x="17" y="49"/>
                </a:lnTo>
                <a:lnTo>
                  <a:pt x="8" y="47"/>
                </a:lnTo>
                <a:lnTo>
                  <a:pt x="2" y="41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9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9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71438</xdr:rowOff>
    </xdr:from>
    <xdr:to>
      <xdr:col>35</xdr:col>
      <xdr:colOff>66675</xdr:colOff>
      <xdr:row>1</xdr:row>
      <xdr:rowOff>366713</xdr:rowOff>
    </xdr:to>
    <xdr:grpSp>
      <xdr:nvGrpSpPr>
        <xdr:cNvPr id="158" name="Month 6" descr="Green bear face" title="Month 6 navigation button">
          <a:hlinkClick xmlns:r="http://schemas.openxmlformats.org/officeDocument/2006/relationships" r:id="rId6" tooltip="Click to view Month 6"/>
        </xdr:cNvPr>
        <xdr:cNvGrpSpPr/>
      </xdr:nvGrpSpPr>
      <xdr:grpSpPr>
        <a:xfrm>
          <a:off x="12318657" y="284098"/>
          <a:ext cx="391956" cy="286512"/>
          <a:chOff x="12611100" y="300038"/>
          <a:chExt cx="400050" cy="295275"/>
        </a:xfrm>
      </xdr:grpSpPr>
      <xdr:sp macro="" textlink="">
        <xdr:nvSpPr>
          <xdr:cNvPr id="159" name="Freeform 30">
            <a:hlinkClick xmlns:r="http://schemas.openxmlformats.org/officeDocument/2006/relationships" r:id="rId6" tooltip="Show Month #6"/>
          </xdr:cNvPr>
          <xdr:cNvSpPr>
            <a:spLocks noEditPoints="1"/>
          </xdr:cNvSpPr>
        </xdr:nvSpPr>
        <xdr:spPr bwMode="auto">
          <a:xfrm>
            <a:off x="12611100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9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2"/>
                </a:lnTo>
                <a:lnTo>
                  <a:pt x="408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" name="Freeform 31"/>
          <xdr:cNvSpPr>
            <a:spLocks/>
          </xdr:cNvSpPr>
        </xdr:nvSpPr>
        <xdr:spPr bwMode="auto">
          <a:xfrm>
            <a:off x="126968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" name="Freeform 32"/>
          <xdr:cNvSpPr>
            <a:spLocks/>
          </xdr:cNvSpPr>
        </xdr:nvSpPr>
        <xdr:spPr bwMode="auto">
          <a:xfrm>
            <a:off x="128873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2" name="Freeform 33"/>
          <xdr:cNvSpPr>
            <a:spLocks noEditPoints="1"/>
          </xdr:cNvSpPr>
        </xdr:nvSpPr>
        <xdr:spPr bwMode="auto">
          <a:xfrm>
            <a:off x="1277302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2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2" y="68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5" y="66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3"/>
                </a:lnTo>
                <a:lnTo>
                  <a:pt x="53" y="51"/>
                </a:lnTo>
                <a:lnTo>
                  <a:pt x="55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3" name="Freeform 34"/>
          <xdr:cNvSpPr>
            <a:spLocks/>
          </xdr:cNvSpPr>
        </xdr:nvSpPr>
        <xdr:spPr bwMode="auto">
          <a:xfrm>
            <a:off x="12782550" y="481013"/>
            <a:ext cx="57150" cy="38100"/>
          </a:xfrm>
          <a:custGeom>
            <a:avLst/>
            <a:gdLst>
              <a:gd name="T0" fmla="*/ 33 w 66"/>
              <a:gd name="T1" fmla="*/ 0 h 49"/>
              <a:gd name="T2" fmla="*/ 45 w 66"/>
              <a:gd name="T3" fmla="*/ 2 h 49"/>
              <a:gd name="T4" fmla="*/ 53 w 66"/>
              <a:gd name="T5" fmla="*/ 6 h 49"/>
              <a:gd name="T6" fmla="*/ 56 w 66"/>
              <a:gd name="T7" fmla="*/ 12 h 49"/>
              <a:gd name="T8" fmla="*/ 54 w 66"/>
              <a:gd name="T9" fmla="*/ 17 h 49"/>
              <a:gd name="T10" fmla="*/ 47 w 66"/>
              <a:gd name="T11" fmla="*/ 20 h 49"/>
              <a:gd name="T12" fmla="*/ 39 w 66"/>
              <a:gd name="T13" fmla="*/ 23 h 49"/>
              <a:gd name="T14" fmla="*/ 37 w 66"/>
              <a:gd name="T15" fmla="*/ 26 h 49"/>
              <a:gd name="T16" fmla="*/ 37 w 66"/>
              <a:gd name="T17" fmla="*/ 28 h 49"/>
              <a:gd name="T18" fmla="*/ 37 w 66"/>
              <a:gd name="T19" fmla="*/ 32 h 49"/>
              <a:gd name="T20" fmla="*/ 40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8 w 66"/>
              <a:gd name="T27" fmla="*/ 42 h 49"/>
              <a:gd name="T28" fmla="*/ 49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7 w 66"/>
              <a:gd name="T37" fmla="*/ 38 h 49"/>
              <a:gd name="T38" fmla="*/ 58 w 66"/>
              <a:gd name="T39" fmla="*/ 35 h 49"/>
              <a:gd name="T40" fmla="*/ 59 w 66"/>
              <a:gd name="T41" fmla="*/ 31 h 49"/>
              <a:gd name="T42" fmla="*/ 66 w 66"/>
              <a:gd name="T43" fmla="*/ 31 h 49"/>
              <a:gd name="T44" fmla="*/ 64 w 66"/>
              <a:gd name="T45" fmla="*/ 41 h 49"/>
              <a:gd name="T46" fmla="*/ 57 w 66"/>
              <a:gd name="T47" fmla="*/ 47 h 49"/>
              <a:gd name="T48" fmla="*/ 48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3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2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1 h 49"/>
              <a:gd name="T70" fmla="*/ 0 w 66"/>
              <a:gd name="T71" fmla="*/ 31 h 49"/>
              <a:gd name="T72" fmla="*/ 7 w 66"/>
              <a:gd name="T73" fmla="*/ 31 h 49"/>
              <a:gd name="T74" fmla="*/ 8 w 66"/>
              <a:gd name="T75" fmla="*/ 35 h 49"/>
              <a:gd name="T76" fmla="*/ 9 w 66"/>
              <a:gd name="T77" fmla="*/ 38 h 49"/>
              <a:gd name="T78" fmla="*/ 10 w 66"/>
              <a:gd name="T79" fmla="*/ 39 h 49"/>
              <a:gd name="T80" fmla="*/ 12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4 w 66"/>
              <a:gd name="T91" fmla="*/ 39 h 49"/>
              <a:gd name="T92" fmla="*/ 28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9 w 66"/>
              <a:gd name="T101" fmla="*/ 23 h 49"/>
              <a:gd name="T102" fmla="*/ 19 w 66"/>
              <a:gd name="T103" fmla="*/ 20 h 49"/>
              <a:gd name="T104" fmla="*/ 12 w 66"/>
              <a:gd name="T105" fmla="*/ 17 h 49"/>
              <a:gd name="T106" fmla="*/ 10 w 66"/>
              <a:gd name="T107" fmla="*/ 12 h 49"/>
              <a:gd name="T108" fmla="*/ 13 w 66"/>
              <a:gd name="T109" fmla="*/ 6 h 49"/>
              <a:gd name="T110" fmla="*/ 21 w 66"/>
              <a:gd name="T111" fmla="*/ 2 h 49"/>
              <a:gd name="T112" fmla="*/ 33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3" y="0"/>
                </a:moveTo>
                <a:lnTo>
                  <a:pt x="45" y="2"/>
                </a:lnTo>
                <a:lnTo>
                  <a:pt x="53" y="6"/>
                </a:lnTo>
                <a:lnTo>
                  <a:pt x="56" y="12"/>
                </a:lnTo>
                <a:lnTo>
                  <a:pt x="54" y="17"/>
                </a:lnTo>
                <a:lnTo>
                  <a:pt x="47" y="20"/>
                </a:lnTo>
                <a:lnTo>
                  <a:pt x="39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40" y="37"/>
                </a:lnTo>
                <a:lnTo>
                  <a:pt x="42" y="39"/>
                </a:lnTo>
                <a:lnTo>
                  <a:pt x="45" y="41"/>
                </a:lnTo>
                <a:lnTo>
                  <a:pt x="48" y="42"/>
                </a:lnTo>
                <a:lnTo>
                  <a:pt x="49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6" y="31"/>
                </a:lnTo>
                <a:lnTo>
                  <a:pt x="64" y="41"/>
                </a:lnTo>
                <a:lnTo>
                  <a:pt x="57" y="47"/>
                </a:lnTo>
                <a:lnTo>
                  <a:pt x="48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3" y="40"/>
                </a:lnTo>
                <a:lnTo>
                  <a:pt x="30" y="43"/>
                </a:lnTo>
                <a:lnTo>
                  <a:pt x="27" y="47"/>
                </a:lnTo>
                <a:lnTo>
                  <a:pt x="22" y="49"/>
                </a:lnTo>
                <a:lnTo>
                  <a:pt x="18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7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4" y="39"/>
                </a:lnTo>
                <a:lnTo>
                  <a:pt x="28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9" y="23"/>
                </a:lnTo>
                <a:lnTo>
                  <a:pt x="19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27</xdr:col>
      <xdr:colOff>381000</xdr:colOff>
      <xdr:row>1</xdr:row>
      <xdr:rowOff>528638</xdr:rowOff>
    </xdr:from>
    <xdr:to>
      <xdr:col>28</xdr:col>
      <xdr:colOff>19050</xdr:colOff>
      <xdr:row>3</xdr:row>
      <xdr:rowOff>52388</xdr:rowOff>
    </xdr:to>
    <xdr:grpSp>
      <xdr:nvGrpSpPr>
        <xdr:cNvPr id="164" name="Month 7" descr="Light blue bear face" title="Month 7 navigation button">
          <a:hlinkClick xmlns:r="http://schemas.openxmlformats.org/officeDocument/2006/relationships" r:id="rId7" tooltip="Click to view Month 7"/>
        </xdr:cNvPr>
        <xdr:cNvGrpSpPr/>
      </xdr:nvGrpSpPr>
      <xdr:grpSpPr>
        <a:xfrm>
          <a:off x="9664137" y="729106"/>
          <a:ext cx="391956" cy="288406"/>
          <a:chOff x="9896475" y="757238"/>
          <a:chExt cx="400050" cy="295275"/>
        </a:xfrm>
      </xdr:grpSpPr>
      <xdr:sp macro="" textlink="">
        <xdr:nvSpPr>
          <xdr:cNvPr id="165" name="Freeform 35">
            <a:hlinkClick xmlns:r="http://schemas.openxmlformats.org/officeDocument/2006/relationships" r:id="rId7" tooltip="Show Month #7"/>
          </xdr:cNvPr>
          <xdr:cNvSpPr>
            <a:spLocks noEditPoints="1"/>
          </xdr:cNvSpPr>
        </xdr:nvSpPr>
        <xdr:spPr bwMode="auto">
          <a:xfrm>
            <a:off x="98964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19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7" y="185"/>
                </a:lnTo>
                <a:lnTo>
                  <a:pt x="404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8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6" name="Freeform 36"/>
          <xdr:cNvSpPr>
            <a:spLocks/>
          </xdr:cNvSpPr>
        </xdr:nvSpPr>
        <xdr:spPr bwMode="auto">
          <a:xfrm>
            <a:off x="99822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7" name="Freeform 37"/>
          <xdr:cNvSpPr>
            <a:spLocks/>
          </xdr:cNvSpPr>
        </xdr:nvSpPr>
        <xdr:spPr bwMode="auto">
          <a:xfrm>
            <a:off x="101727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8" name="Freeform 38"/>
          <xdr:cNvSpPr>
            <a:spLocks noEditPoints="1"/>
          </xdr:cNvSpPr>
        </xdr:nvSpPr>
        <xdr:spPr bwMode="auto">
          <a:xfrm>
            <a:off x="1004887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3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3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9" name="Freeform 39"/>
          <xdr:cNvSpPr>
            <a:spLocks/>
          </xdr:cNvSpPr>
        </xdr:nvSpPr>
        <xdr:spPr bwMode="auto">
          <a:xfrm>
            <a:off x="10067925" y="938213"/>
            <a:ext cx="57150" cy="38100"/>
          </a:xfrm>
          <a:custGeom>
            <a:avLst/>
            <a:gdLst>
              <a:gd name="T0" fmla="*/ 34 w 67"/>
              <a:gd name="T1" fmla="*/ 0 h 48"/>
              <a:gd name="T2" fmla="*/ 46 w 67"/>
              <a:gd name="T3" fmla="*/ 1 h 48"/>
              <a:gd name="T4" fmla="*/ 54 w 67"/>
              <a:gd name="T5" fmla="*/ 5 h 48"/>
              <a:gd name="T6" fmla="*/ 57 w 67"/>
              <a:gd name="T7" fmla="*/ 11 h 48"/>
              <a:gd name="T8" fmla="*/ 55 w 67"/>
              <a:gd name="T9" fmla="*/ 16 h 48"/>
              <a:gd name="T10" fmla="*/ 48 w 67"/>
              <a:gd name="T11" fmla="*/ 19 h 48"/>
              <a:gd name="T12" fmla="*/ 38 w 67"/>
              <a:gd name="T13" fmla="*/ 23 h 48"/>
              <a:gd name="T14" fmla="*/ 38 w 67"/>
              <a:gd name="T15" fmla="*/ 25 h 48"/>
              <a:gd name="T16" fmla="*/ 37 w 67"/>
              <a:gd name="T17" fmla="*/ 28 h 48"/>
              <a:gd name="T18" fmla="*/ 38 w 67"/>
              <a:gd name="T19" fmla="*/ 31 h 48"/>
              <a:gd name="T20" fmla="*/ 39 w 67"/>
              <a:gd name="T21" fmla="*/ 36 h 48"/>
              <a:gd name="T22" fmla="*/ 43 w 67"/>
              <a:gd name="T23" fmla="*/ 38 h 48"/>
              <a:gd name="T24" fmla="*/ 45 w 67"/>
              <a:gd name="T25" fmla="*/ 40 h 48"/>
              <a:gd name="T26" fmla="*/ 49 w 67"/>
              <a:gd name="T27" fmla="*/ 41 h 48"/>
              <a:gd name="T28" fmla="*/ 50 w 67"/>
              <a:gd name="T29" fmla="*/ 41 h 48"/>
              <a:gd name="T30" fmla="*/ 52 w 67"/>
              <a:gd name="T31" fmla="*/ 40 h 48"/>
              <a:gd name="T32" fmla="*/ 54 w 67"/>
              <a:gd name="T33" fmla="*/ 40 h 48"/>
              <a:gd name="T34" fmla="*/ 56 w 67"/>
              <a:gd name="T35" fmla="*/ 39 h 48"/>
              <a:gd name="T36" fmla="*/ 58 w 67"/>
              <a:gd name="T37" fmla="*/ 37 h 48"/>
              <a:gd name="T38" fmla="*/ 59 w 67"/>
              <a:gd name="T39" fmla="*/ 35 h 48"/>
              <a:gd name="T40" fmla="*/ 60 w 67"/>
              <a:gd name="T41" fmla="*/ 30 h 48"/>
              <a:gd name="T42" fmla="*/ 67 w 67"/>
              <a:gd name="T43" fmla="*/ 30 h 48"/>
              <a:gd name="T44" fmla="*/ 64 w 67"/>
              <a:gd name="T45" fmla="*/ 40 h 48"/>
              <a:gd name="T46" fmla="*/ 58 w 67"/>
              <a:gd name="T47" fmla="*/ 46 h 48"/>
              <a:gd name="T48" fmla="*/ 49 w 67"/>
              <a:gd name="T49" fmla="*/ 48 h 48"/>
              <a:gd name="T50" fmla="*/ 44 w 67"/>
              <a:gd name="T51" fmla="*/ 48 h 48"/>
              <a:gd name="T52" fmla="*/ 40 w 67"/>
              <a:gd name="T53" fmla="*/ 46 h 48"/>
              <a:gd name="T54" fmla="*/ 36 w 67"/>
              <a:gd name="T55" fmla="*/ 43 h 48"/>
              <a:gd name="T56" fmla="*/ 34 w 67"/>
              <a:gd name="T57" fmla="*/ 39 h 48"/>
              <a:gd name="T58" fmla="*/ 31 w 67"/>
              <a:gd name="T59" fmla="*/ 43 h 48"/>
              <a:gd name="T60" fmla="*/ 27 w 67"/>
              <a:gd name="T61" fmla="*/ 46 h 48"/>
              <a:gd name="T62" fmla="*/ 23 w 67"/>
              <a:gd name="T63" fmla="*/ 48 h 48"/>
              <a:gd name="T64" fmla="*/ 19 w 67"/>
              <a:gd name="T65" fmla="*/ 48 h 48"/>
              <a:gd name="T66" fmla="*/ 9 w 67"/>
              <a:gd name="T67" fmla="*/ 46 h 48"/>
              <a:gd name="T68" fmla="*/ 3 w 67"/>
              <a:gd name="T69" fmla="*/ 40 h 48"/>
              <a:gd name="T70" fmla="*/ 0 w 67"/>
              <a:gd name="T71" fmla="*/ 30 h 48"/>
              <a:gd name="T72" fmla="*/ 8 w 67"/>
              <a:gd name="T73" fmla="*/ 30 h 48"/>
              <a:gd name="T74" fmla="*/ 8 w 67"/>
              <a:gd name="T75" fmla="*/ 35 h 48"/>
              <a:gd name="T76" fmla="*/ 10 w 67"/>
              <a:gd name="T77" fmla="*/ 37 h 48"/>
              <a:gd name="T78" fmla="*/ 11 w 67"/>
              <a:gd name="T79" fmla="*/ 39 h 48"/>
              <a:gd name="T80" fmla="*/ 13 w 67"/>
              <a:gd name="T81" fmla="*/ 40 h 48"/>
              <a:gd name="T82" fmla="*/ 15 w 67"/>
              <a:gd name="T83" fmla="*/ 40 h 48"/>
              <a:gd name="T84" fmla="*/ 18 w 67"/>
              <a:gd name="T85" fmla="*/ 41 h 48"/>
              <a:gd name="T86" fmla="*/ 19 w 67"/>
              <a:gd name="T87" fmla="*/ 41 h 48"/>
              <a:gd name="T88" fmla="*/ 22 w 67"/>
              <a:gd name="T89" fmla="*/ 40 h 48"/>
              <a:gd name="T90" fmla="*/ 25 w 67"/>
              <a:gd name="T91" fmla="*/ 38 h 48"/>
              <a:gd name="T92" fmla="*/ 27 w 67"/>
              <a:gd name="T93" fmla="*/ 36 h 48"/>
              <a:gd name="T94" fmla="*/ 30 w 67"/>
              <a:gd name="T95" fmla="*/ 31 h 48"/>
              <a:gd name="T96" fmla="*/ 30 w 67"/>
              <a:gd name="T97" fmla="*/ 28 h 48"/>
              <a:gd name="T98" fmla="*/ 30 w 67"/>
              <a:gd name="T99" fmla="*/ 25 h 48"/>
              <a:gd name="T100" fmla="*/ 28 w 67"/>
              <a:gd name="T101" fmla="*/ 23 h 48"/>
              <a:gd name="T102" fmla="*/ 20 w 67"/>
              <a:gd name="T103" fmla="*/ 19 h 48"/>
              <a:gd name="T104" fmla="*/ 13 w 67"/>
              <a:gd name="T105" fmla="*/ 16 h 48"/>
              <a:gd name="T106" fmla="*/ 11 w 67"/>
              <a:gd name="T107" fmla="*/ 11 h 48"/>
              <a:gd name="T108" fmla="*/ 14 w 67"/>
              <a:gd name="T109" fmla="*/ 5 h 48"/>
              <a:gd name="T110" fmla="*/ 22 w 67"/>
              <a:gd name="T111" fmla="*/ 1 h 48"/>
              <a:gd name="T112" fmla="*/ 34 w 67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8">
                <a:moveTo>
                  <a:pt x="34" y="0"/>
                </a:moveTo>
                <a:lnTo>
                  <a:pt x="46" y="1"/>
                </a:lnTo>
                <a:lnTo>
                  <a:pt x="54" y="5"/>
                </a:lnTo>
                <a:lnTo>
                  <a:pt x="57" y="11"/>
                </a:lnTo>
                <a:lnTo>
                  <a:pt x="55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3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7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1" y="43"/>
                </a:lnTo>
                <a:lnTo>
                  <a:pt x="27" y="46"/>
                </a:lnTo>
                <a:lnTo>
                  <a:pt x="23" y="48"/>
                </a:lnTo>
                <a:lnTo>
                  <a:pt x="19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8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8" y="41"/>
                </a:lnTo>
                <a:lnTo>
                  <a:pt x="19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30" y="31"/>
                </a:lnTo>
                <a:lnTo>
                  <a:pt x="30" y="28"/>
                </a:lnTo>
                <a:lnTo>
                  <a:pt x="30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528638</xdr:rowOff>
    </xdr:from>
    <xdr:to>
      <xdr:col>29</xdr:col>
      <xdr:colOff>466725</xdr:colOff>
      <xdr:row>3</xdr:row>
      <xdr:rowOff>52388</xdr:rowOff>
    </xdr:to>
    <xdr:grpSp>
      <xdr:nvGrpSpPr>
        <xdr:cNvPr id="170" name="Month 8" descr="Blue bear face" title="Month 8 navagation button">
          <a:hlinkClick xmlns:r="http://schemas.openxmlformats.org/officeDocument/2006/relationships" r:id="rId8" tooltip="Click to view Month 8"/>
        </xdr:cNvPr>
        <xdr:cNvGrpSpPr/>
      </xdr:nvGrpSpPr>
      <xdr:grpSpPr>
        <a:xfrm>
          <a:off x="10196013" y="729106"/>
          <a:ext cx="390144" cy="288406"/>
          <a:chOff x="10439400" y="757238"/>
          <a:chExt cx="400050" cy="295275"/>
        </a:xfrm>
      </xdr:grpSpPr>
      <xdr:sp macro="" textlink="">
        <xdr:nvSpPr>
          <xdr:cNvPr id="171" name="Freeform 40">
            <a:hlinkClick xmlns:r="http://schemas.openxmlformats.org/officeDocument/2006/relationships" r:id="rId8" tooltip="Show Month #8"/>
          </xdr:cNvPr>
          <xdr:cNvSpPr>
            <a:spLocks noEditPoints="1"/>
          </xdr:cNvSpPr>
        </xdr:nvSpPr>
        <xdr:spPr bwMode="auto">
          <a:xfrm>
            <a:off x="10439400" y="7572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7 h 345"/>
              <a:gd name="T24" fmla="*/ 322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8 h 345"/>
              <a:gd name="T44" fmla="*/ 127 w 458"/>
              <a:gd name="T45" fmla="*/ 170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4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6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rgbClr val="0070C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2" name="Freeform 41"/>
          <xdr:cNvSpPr>
            <a:spLocks/>
          </xdr:cNvSpPr>
        </xdr:nvSpPr>
        <xdr:spPr bwMode="auto">
          <a:xfrm>
            <a:off x="105251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3" name="Freeform 42"/>
          <xdr:cNvSpPr>
            <a:spLocks/>
          </xdr:cNvSpPr>
        </xdr:nvSpPr>
        <xdr:spPr bwMode="auto">
          <a:xfrm>
            <a:off x="107156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4" name="Freeform 43"/>
          <xdr:cNvSpPr>
            <a:spLocks noEditPoints="1"/>
          </xdr:cNvSpPr>
        </xdr:nvSpPr>
        <xdr:spPr bwMode="auto">
          <a:xfrm>
            <a:off x="105918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5" name="Freeform 44"/>
          <xdr:cNvSpPr>
            <a:spLocks/>
          </xdr:cNvSpPr>
        </xdr:nvSpPr>
        <xdr:spPr bwMode="auto">
          <a:xfrm>
            <a:off x="10610850" y="938213"/>
            <a:ext cx="57150" cy="38100"/>
          </a:xfrm>
          <a:custGeom>
            <a:avLst/>
            <a:gdLst>
              <a:gd name="T0" fmla="*/ 34 w 66"/>
              <a:gd name="T1" fmla="*/ 0 h 48"/>
              <a:gd name="T2" fmla="*/ 46 w 66"/>
              <a:gd name="T3" fmla="*/ 1 h 48"/>
              <a:gd name="T4" fmla="*/ 53 w 66"/>
              <a:gd name="T5" fmla="*/ 5 h 48"/>
              <a:gd name="T6" fmla="*/ 57 w 66"/>
              <a:gd name="T7" fmla="*/ 11 h 48"/>
              <a:gd name="T8" fmla="*/ 54 w 66"/>
              <a:gd name="T9" fmla="*/ 16 h 48"/>
              <a:gd name="T10" fmla="*/ 48 w 66"/>
              <a:gd name="T11" fmla="*/ 19 h 48"/>
              <a:gd name="T12" fmla="*/ 38 w 66"/>
              <a:gd name="T13" fmla="*/ 23 h 48"/>
              <a:gd name="T14" fmla="*/ 38 w 66"/>
              <a:gd name="T15" fmla="*/ 25 h 48"/>
              <a:gd name="T16" fmla="*/ 37 w 66"/>
              <a:gd name="T17" fmla="*/ 28 h 48"/>
              <a:gd name="T18" fmla="*/ 38 w 66"/>
              <a:gd name="T19" fmla="*/ 31 h 48"/>
              <a:gd name="T20" fmla="*/ 39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9 w 66"/>
              <a:gd name="T27" fmla="*/ 41 h 48"/>
              <a:gd name="T28" fmla="*/ 50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8 w 66"/>
              <a:gd name="T37" fmla="*/ 37 h 48"/>
              <a:gd name="T38" fmla="*/ 59 w 66"/>
              <a:gd name="T39" fmla="*/ 35 h 48"/>
              <a:gd name="T40" fmla="*/ 60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8 w 66"/>
              <a:gd name="T47" fmla="*/ 46 h 48"/>
              <a:gd name="T48" fmla="*/ 49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4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3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8 w 66"/>
              <a:gd name="T73" fmla="*/ 30 h 48"/>
              <a:gd name="T74" fmla="*/ 9 w 66"/>
              <a:gd name="T75" fmla="*/ 35 h 48"/>
              <a:gd name="T76" fmla="*/ 10 w 66"/>
              <a:gd name="T77" fmla="*/ 37 h 48"/>
              <a:gd name="T78" fmla="*/ 11 w 66"/>
              <a:gd name="T79" fmla="*/ 39 h 48"/>
              <a:gd name="T80" fmla="*/ 13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5 w 66"/>
              <a:gd name="T91" fmla="*/ 38 h 48"/>
              <a:gd name="T92" fmla="*/ 27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8 w 66"/>
              <a:gd name="T101" fmla="*/ 23 h 48"/>
              <a:gd name="T102" fmla="*/ 20 w 66"/>
              <a:gd name="T103" fmla="*/ 19 h 48"/>
              <a:gd name="T104" fmla="*/ 13 w 66"/>
              <a:gd name="T105" fmla="*/ 16 h 48"/>
              <a:gd name="T106" fmla="*/ 11 w 66"/>
              <a:gd name="T107" fmla="*/ 11 h 48"/>
              <a:gd name="T108" fmla="*/ 14 w 66"/>
              <a:gd name="T109" fmla="*/ 5 h 48"/>
              <a:gd name="T110" fmla="*/ 22 w 66"/>
              <a:gd name="T111" fmla="*/ 1 h 48"/>
              <a:gd name="T112" fmla="*/ 34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4" y="0"/>
                </a:moveTo>
                <a:lnTo>
                  <a:pt x="46" y="1"/>
                </a:lnTo>
                <a:lnTo>
                  <a:pt x="53" y="5"/>
                </a:lnTo>
                <a:lnTo>
                  <a:pt x="57" y="11"/>
                </a:lnTo>
                <a:lnTo>
                  <a:pt x="54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2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6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0" y="43"/>
                </a:lnTo>
                <a:lnTo>
                  <a:pt x="27" y="46"/>
                </a:lnTo>
                <a:lnTo>
                  <a:pt x="23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9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528638</xdr:rowOff>
    </xdr:from>
    <xdr:to>
      <xdr:col>32</xdr:col>
      <xdr:colOff>57150</xdr:colOff>
      <xdr:row>3</xdr:row>
      <xdr:rowOff>52388</xdr:rowOff>
    </xdr:to>
    <xdr:grpSp>
      <xdr:nvGrpSpPr>
        <xdr:cNvPr id="176" name="Month 9" descr="Purple bear face" title="Month 9 navigation button">
          <a:hlinkClick xmlns:r="http://schemas.openxmlformats.org/officeDocument/2006/relationships" r:id="rId9" tooltip="Click to view Month 9"/>
        </xdr:cNvPr>
        <xdr:cNvGrpSpPr/>
      </xdr:nvGrpSpPr>
      <xdr:grpSpPr>
        <a:xfrm>
          <a:off x="10726365" y="729106"/>
          <a:ext cx="391380" cy="288406"/>
          <a:chOff x="10982325" y="757238"/>
          <a:chExt cx="400050" cy="295275"/>
        </a:xfrm>
      </xdr:grpSpPr>
      <xdr:sp macro="" textlink="">
        <xdr:nvSpPr>
          <xdr:cNvPr id="177" name="Freeform 45">
            <a:hlinkClick xmlns:r="http://schemas.openxmlformats.org/officeDocument/2006/relationships" r:id="rId9" tooltip="Show Month #9"/>
          </xdr:cNvPr>
          <xdr:cNvSpPr>
            <a:spLocks noEditPoints="1"/>
          </xdr:cNvSpPr>
        </xdr:nvSpPr>
        <xdr:spPr bwMode="auto">
          <a:xfrm>
            <a:off x="10982325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5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3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5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8" name="Freeform 46"/>
          <xdr:cNvSpPr>
            <a:spLocks/>
          </xdr:cNvSpPr>
        </xdr:nvSpPr>
        <xdr:spPr bwMode="auto">
          <a:xfrm>
            <a:off x="11068050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9" name="Freeform 47"/>
          <xdr:cNvSpPr>
            <a:spLocks/>
          </xdr:cNvSpPr>
        </xdr:nvSpPr>
        <xdr:spPr bwMode="auto">
          <a:xfrm>
            <a:off x="1125855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0" name="Freeform 48"/>
          <xdr:cNvSpPr>
            <a:spLocks noEditPoints="1"/>
          </xdr:cNvSpPr>
        </xdr:nvSpPr>
        <xdr:spPr bwMode="auto">
          <a:xfrm>
            <a:off x="11144250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2 w 98"/>
              <a:gd name="T29" fmla="*/ 69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0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2" y="56"/>
                </a:lnTo>
                <a:lnTo>
                  <a:pt x="16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2" y="69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0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1" name="Freeform 49"/>
          <xdr:cNvSpPr>
            <a:spLocks/>
          </xdr:cNvSpPr>
        </xdr:nvSpPr>
        <xdr:spPr bwMode="auto">
          <a:xfrm>
            <a:off x="11153775" y="938213"/>
            <a:ext cx="57150" cy="38100"/>
          </a:xfrm>
          <a:custGeom>
            <a:avLst/>
            <a:gdLst>
              <a:gd name="T0" fmla="*/ 33 w 65"/>
              <a:gd name="T1" fmla="*/ 0 h 48"/>
              <a:gd name="T2" fmla="*/ 45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6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4 w 65"/>
              <a:gd name="T35" fmla="*/ 39 h 48"/>
              <a:gd name="T36" fmla="*/ 57 w 65"/>
              <a:gd name="T37" fmla="*/ 37 h 48"/>
              <a:gd name="T38" fmla="*/ 58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7 w 65"/>
              <a:gd name="T47" fmla="*/ 46 h 48"/>
              <a:gd name="T48" fmla="*/ 48 w 65"/>
              <a:gd name="T49" fmla="*/ 48 h 48"/>
              <a:gd name="T50" fmla="*/ 42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3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8 w 65"/>
              <a:gd name="T75" fmla="*/ 35 h 48"/>
              <a:gd name="T76" fmla="*/ 9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1 w 65"/>
              <a:gd name="T111" fmla="*/ 1 h 48"/>
              <a:gd name="T112" fmla="*/ 33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3" y="0"/>
                </a:moveTo>
                <a:lnTo>
                  <a:pt x="45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6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4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7" y="46"/>
                </a:lnTo>
                <a:lnTo>
                  <a:pt x="48" y="48"/>
                </a:lnTo>
                <a:lnTo>
                  <a:pt x="42" y="48"/>
                </a:lnTo>
                <a:lnTo>
                  <a:pt x="39" y="46"/>
                </a:lnTo>
                <a:lnTo>
                  <a:pt x="36" y="43"/>
                </a:lnTo>
                <a:lnTo>
                  <a:pt x="33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528638</xdr:rowOff>
    </xdr:from>
    <xdr:to>
      <xdr:col>32</xdr:col>
      <xdr:colOff>600075</xdr:colOff>
      <xdr:row>3</xdr:row>
      <xdr:rowOff>52388</xdr:rowOff>
    </xdr:to>
    <xdr:grpSp>
      <xdr:nvGrpSpPr>
        <xdr:cNvPr id="182" name="Month 10" descr="Orange bear face" title="Month 10 navigation button">
          <a:hlinkClick xmlns:r="http://schemas.openxmlformats.org/officeDocument/2006/relationships" r:id="rId10" tooltip="Click to view Month 10"/>
        </xdr:cNvPr>
        <xdr:cNvGrpSpPr/>
      </xdr:nvGrpSpPr>
      <xdr:grpSpPr>
        <a:xfrm>
          <a:off x="11256429" y="729106"/>
          <a:ext cx="391668" cy="288406"/>
          <a:chOff x="11525250" y="757238"/>
          <a:chExt cx="400050" cy="295275"/>
        </a:xfrm>
      </xdr:grpSpPr>
      <xdr:sp macro="" textlink="">
        <xdr:nvSpPr>
          <xdr:cNvPr id="183" name="Freeform 50">
            <a:hlinkClick xmlns:r="http://schemas.openxmlformats.org/officeDocument/2006/relationships" r:id="rId10" tooltip="Show Month #10"/>
          </xdr:cNvPr>
          <xdr:cNvSpPr>
            <a:spLocks noEditPoints="1"/>
          </xdr:cNvSpPr>
        </xdr:nvSpPr>
        <xdr:spPr bwMode="auto">
          <a:xfrm>
            <a:off x="11525250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4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8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2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4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4" name="Freeform 51"/>
          <xdr:cNvSpPr>
            <a:spLocks/>
          </xdr:cNvSpPr>
        </xdr:nvSpPr>
        <xdr:spPr bwMode="auto">
          <a:xfrm>
            <a:off x="1161097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5" name="Freeform 52"/>
          <xdr:cNvSpPr>
            <a:spLocks/>
          </xdr:cNvSpPr>
        </xdr:nvSpPr>
        <xdr:spPr bwMode="auto">
          <a:xfrm>
            <a:off x="11801475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6" name="Freeform 53"/>
          <xdr:cNvSpPr>
            <a:spLocks noEditPoints="1"/>
          </xdr:cNvSpPr>
        </xdr:nvSpPr>
        <xdr:spPr bwMode="auto">
          <a:xfrm>
            <a:off x="11687175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7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6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7" name="Freeform 54"/>
          <xdr:cNvSpPr>
            <a:spLocks/>
          </xdr:cNvSpPr>
        </xdr:nvSpPr>
        <xdr:spPr bwMode="auto">
          <a:xfrm>
            <a:off x="11696700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0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0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528638</xdr:rowOff>
    </xdr:from>
    <xdr:to>
      <xdr:col>34</xdr:col>
      <xdr:colOff>285750</xdr:colOff>
      <xdr:row>3</xdr:row>
      <xdr:rowOff>52388</xdr:rowOff>
    </xdr:to>
    <xdr:grpSp>
      <xdr:nvGrpSpPr>
        <xdr:cNvPr id="188" name="Month 11" descr="Lime green bear face" title="Month 11 navigation button">
          <a:hlinkClick xmlns:r="http://schemas.openxmlformats.org/officeDocument/2006/relationships" r:id="rId11" tooltip="Click to view Month 11"/>
        </xdr:cNvPr>
        <xdr:cNvGrpSpPr/>
      </xdr:nvGrpSpPr>
      <xdr:grpSpPr>
        <a:xfrm>
          <a:off x="11788305" y="729106"/>
          <a:ext cx="390144" cy="288406"/>
          <a:chOff x="12068175" y="757238"/>
          <a:chExt cx="400050" cy="295275"/>
        </a:xfrm>
      </xdr:grpSpPr>
      <xdr:sp macro="" textlink="">
        <xdr:nvSpPr>
          <xdr:cNvPr id="189" name="Freeform 55">
            <a:hlinkClick xmlns:r="http://schemas.openxmlformats.org/officeDocument/2006/relationships" r:id="rId11" tooltip="Show Month #11"/>
          </xdr:cNvPr>
          <xdr:cNvSpPr>
            <a:spLocks noEditPoints="1"/>
          </xdr:cNvSpPr>
        </xdr:nvSpPr>
        <xdr:spPr bwMode="auto">
          <a:xfrm>
            <a:off x="120681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5 w 458"/>
              <a:gd name="T11" fmla="*/ 279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2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2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4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5" y="279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3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9"/>
                </a:lnTo>
                <a:lnTo>
                  <a:pt x="139" y="188"/>
                </a:lnTo>
                <a:lnTo>
                  <a:pt x="136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4"/>
                </a:lnTo>
                <a:lnTo>
                  <a:pt x="340" y="20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8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3"/>
                </a:lnTo>
                <a:lnTo>
                  <a:pt x="407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6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6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0" name="Freeform 56"/>
          <xdr:cNvSpPr>
            <a:spLocks/>
          </xdr:cNvSpPr>
        </xdr:nvSpPr>
        <xdr:spPr bwMode="auto">
          <a:xfrm>
            <a:off x="121539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1" name="Freeform 57"/>
          <xdr:cNvSpPr>
            <a:spLocks/>
          </xdr:cNvSpPr>
        </xdr:nvSpPr>
        <xdr:spPr bwMode="auto">
          <a:xfrm>
            <a:off x="123444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2" name="Freeform 58"/>
          <xdr:cNvSpPr>
            <a:spLocks noEditPoints="1"/>
          </xdr:cNvSpPr>
        </xdr:nvSpPr>
        <xdr:spPr bwMode="auto">
          <a:xfrm>
            <a:off x="122301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3" name="Freeform 59"/>
          <xdr:cNvSpPr>
            <a:spLocks/>
          </xdr:cNvSpPr>
        </xdr:nvSpPr>
        <xdr:spPr bwMode="auto">
          <a:xfrm>
            <a:off x="12239625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6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9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8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1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9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9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6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9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8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1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9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9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528638</xdr:rowOff>
    </xdr:from>
    <xdr:to>
      <xdr:col>35</xdr:col>
      <xdr:colOff>66675</xdr:colOff>
      <xdr:row>3</xdr:row>
      <xdr:rowOff>52388</xdr:rowOff>
    </xdr:to>
    <xdr:grpSp>
      <xdr:nvGrpSpPr>
        <xdr:cNvPr id="194" name="Month 12" descr="Pink bear face" title="Month 12 navigation button">
          <a:hlinkClick xmlns:r="http://schemas.openxmlformats.org/officeDocument/2006/relationships" r:id="rId12" tooltip="Click to view Month 12"/>
        </xdr:cNvPr>
        <xdr:cNvGrpSpPr/>
      </xdr:nvGrpSpPr>
      <xdr:grpSpPr>
        <a:xfrm>
          <a:off x="12318657" y="729106"/>
          <a:ext cx="391956" cy="288406"/>
          <a:chOff x="12611100" y="757238"/>
          <a:chExt cx="400050" cy="295275"/>
        </a:xfrm>
      </xdr:grpSpPr>
      <xdr:sp macro="" textlink="">
        <xdr:nvSpPr>
          <xdr:cNvPr id="195" name="Freeform 60">
            <a:hlinkClick xmlns:r="http://schemas.openxmlformats.org/officeDocument/2006/relationships" r:id="rId12" tooltip="Show Month #12"/>
          </xdr:cNvPr>
          <xdr:cNvSpPr>
            <a:spLocks noEditPoints="1"/>
          </xdr:cNvSpPr>
        </xdr:nvSpPr>
        <xdr:spPr bwMode="auto">
          <a:xfrm>
            <a:off x="12611100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9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3"/>
                </a:lnTo>
                <a:lnTo>
                  <a:pt x="408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6" name="Freeform 61"/>
          <xdr:cNvSpPr>
            <a:spLocks/>
          </xdr:cNvSpPr>
        </xdr:nvSpPr>
        <xdr:spPr bwMode="auto">
          <a:xfrm>
            <a:off x="126968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7" name="Freeform 62"/>
          <xdr:cNvSpPr>
            <a:spLocks/>
          </xdr:cNvSpPr>
        </xdr:nvSpPr>
        <xdr:spPr bwMode="auto">
          <a:xfrm>
            <a:off x="128873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8" name="Freeform 63"/>
          <xdr:cNvSpPr>
            <a:spLocks noEditPoints="1"/>
          </xdr:cNvSpPr>
        </xdr:nvSpPr>
        <xdr:spPr bwMode="auto">
          <a:xfrm>
            <a:off x="1277302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2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2" y="69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5" y="67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4"/>
                </a:lnTo>
                <a:lnTo>
                  <a:pt x="53" y="51"/>
                </a:lnTo>
                <a:lnTo>
                  <a:pt x="55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9" name="Freeform 64"/>
          <xdr:cNvSpPr>
            <a:spLocks/>
          </xdr:cNvSpPr>
        </xdr:nvSpPr>
        <xdr:spPr bwMode="auto">
          <a:xfrm>
            <a:off x="12782550" y="938213"/>
            <a:ext cx="57150" cy="38100"/>
          </a:xfrm>
          <a:custGeom>
            <a:avLst/>
            <a:gdLst>
              <a:gd name="T0" fmla="*/ 33 w 66"/>
              <a:gd name="T1" fmla="*/ 0 h 48"/>
              <a:gd name="T2" fmla="*/ 45 w 66"/>
              <a:gd name="T3" fmla="*/ 1 h 48"/>
              <a:gd name="T4" fmla="*/ 53 w 66"/>
              <a:gd name="T5" fmla="*/ 5 h 48"/>
              <a:gd name="T6" fmla="*/ 56 w 66"/>
              <a:gd name="T7" fmla="*/ 11 h 48"/>
              <a:gd name="T8" fmla="*/ 54 w 66"/>
              <a:gd name="T9" fmla="*/ 16 h 48"/>
              <a:gd name="T10" fmla="*/ 47 w 66"/>
              <a:gd name="T11" fmla="*/ 19 h 48"/>
              <a:gd name="T12" fmla="*/ 39 w 66"/>
              <a:gd name="T13" fmla="*/ 23 h 48"/>
              <a:gd name="T14" fmla="*/ 37 w 66"/>
              <a:gd name="T15" fmla="*/ 25 h 48"/>
              <a:gd name="T16" fmla="*/ 37 w 66"/>
              <a:gd name="T17" fmla="*/ 28 h 48"/>
              <a:gd name="T18" fmla="*/ 37 w 66"/>
              <a:gd name="T19" fmla="*/ 31 h 48"/>
              <a:gd name="T20" fmla="*/ 40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8 w 66"/>
              <a:gd name="T27" fmla="*/ 41 h 48"/>
              <a:gd name="T28" fmla="*/ 49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7 w 66"/>
              <a:gd name="T37" fmla="*/ 37 h 48"/>
              <a:gd name="T38" fmla="*/ 58 w 66"/>
              <a:gd name="T39" fmla="*/ 35 h 48"/>
              <a:gd name="T40" fmla="*/ 59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7 w 66"/>
              <a:gd name="T47" fmla="*/ 46 h 48"/>
              <a:gd name="T48" fmla="*/ 48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3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2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7 w 66"/>
              <a:gd name="T73" fmla="*/ 30 h 48"/>
              <a:gd name="T74" fmla="*/ 8 w 66"/>
              <a:gd name="T75" fmla="*/ 35 h 48"/>
              <a:gd name="T76" fmla="*/ 9 w 66"/>
              <a:gd name="T77" fmla="*/ 37 h 48"/>
              <a:gd name="T78" fmla="*/ 10 w 66"/>
              <a:gd name="T79" fmla="*/ 39 h 48"/>
              <a:gd name="T80" fmla="*/ 12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4 w 66"/>
              <a:gd name="T91" fmla="*/ 38 h 48"/>
              <a:gd name="T92" fmla="*/ 28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9 w 66"/>
              <a:gd name="T101" fmla="*/ 23 h 48"/>
              <a:gd name="T102" fmla="*/ 19 w 66"/>
              <a:gd name="T103" fmla="*/ 19 h 48"/>
              <a:gd name="T104" fmla="*/ 12 w 66"/>
              <a:gd name="T105" fmla="*/ 16 h 48"/>
              <a:gd name="T106" fmla="*/ 10 w 66"/>
              <a:gd name="T107" fmla="*/ 11 h 48"/>
              <a:gd name="T108" fmla="*/ 13 w 66"/>
              <a:gd name="T109" fmla="*/ 5 h 48"/>
              <a:gd name="T110" fmla="*/ 21 w 66"/>
              <a:gd name="T111" fmla="*/ 1 h 48"/>
              <a:gd name="T112" fmla="*/ 33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3" y="0"/>
                </a:moveTo>
                <a:lnTo>
                  <a:pt x="45" y="1"/>
                </a:lnTo>
                <a:lnTo>
                  <a:pt x="53" y="5"/>
                </a:lnTo>
                <a:lnTo>
                  <a:pt x="56" y="11"/>
                </a:lnTo>
                <a:lnTo>
                  <a:pt x="54" y="16"/>
                </a:lnTo>
                <a:lnTo>
                  <a:pt x="47" y="19"/>
                </a:lnTo>
                <a:lnTo>
                  <a:pt x="39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40" y="36"/>
                </a:lnTo>
                <a:lnTo>
                  <a:pt x="42" y="38"/>
                </a:lnTo>
                <a:lnTo>
                  <a:pt x="45" y="40"/>
                </a:lnTo>
                <a:lnTo>
                  <a:pt x="48" y="41"/>
                </a:lnTo>
                <a:lnTo>
                  <a:pt x="49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6" y="30"/>
                </a:lnTo>
                <a:lnTo>
                  <a:pt x="64" y="40"/>
                </a:lnTo>
                <a:lnTo>
                  <a:pt x="57" y="46"/>
                </a:lnTo>
                <a:lnTo>
                  <a:pt x="48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3" y="39"/>
                </a:lnTo>
                <a:lnTo>
                  <a:pt x="30" y="43"/>
                </a:lnTo>
                <a:lnTo>
                  <a:pt x="27" y="46"/>
                </a:lnTo>
                <a:lnTo>
                  <a:pt x="22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7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4" y="38"/>
                </a:lnTo>
                <a:lnTo>
                  <a:pt x="28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9" y="23"/>
                </a:lnTo>
                <a:lnTo>
                  <a:pt x="19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381000</xdr:colOff>
      <xdr:row>1</xdr:row>
      <xdr:rowOff>71438</xdr:rowOff>
    </xdr:from>
    <xdr:to>
      <xdr:col>28</xdr:col>
      <xdr:colOff>19050</xdr:colOff>
      <xdr:row>1</xdr:row>
      <xdr:rowOff>366713</xdr:rowOff>
    </xdr:to>
    <xdr:grpSp>
      <xdr:nvGrpSpPr>
        <xdr:cNvPr id="128" name="Month 1" descr="Lime green bear face" title="Month 1 navigation button">
          <a:hlinkClick xmlns:r="http://schemas.openxmlformats.org/officeDocument/2006/relationships" r:id="rId1" tooltip="Click to view Month 1"/>
        </xdr:cNvPr>
        <xdr:cNvGrpSpPr/>
      </xdr:nvGrpSpPr>
      <xdr:grpSpPr>
        <a:xfrm>
          <a:off x="9664137" y="284098"/>
          <a:ext cx="391956" cy="286512"/>
          <a:chOff x="9896475" y="300038"/>
          <a:chExt cx="400050" cy="295275"/>
        </a:xfrm>
      </xdr:grpSpPr>
      <xdr:sp macro="" textlink="">
        <xdr:nvSpPr>
          <xdr:cNvPr id="129" name="Freeform 5" descr="&quot;&quot;" title="Month 1 navigation">
            <a:hlinkClick xmlns:r="http://schemas.openxmlformats.org/officeDocument/2006/relationships" r:id="rId1" tooltip="Show Month #1"/>
          </xdr:cNvPr>
          <xdr:cNvSpPr>
            <a:spLocks noEditPoints="1"/>
          </xdr:cNvSpPr>
        </xdr:nvSpPr>
        <xdr:spPr bwMode="auto">
          <a:xfrm>
            <a:off x="98964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19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7" y="185"/>
                </a:lnTo>
                <a:lnTo>
                  <a:pt x="404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7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0" name="Freeform 6"/>
          <xdr:cNvSpPr>
            <a:spLocks/>
          </xdr:cNvSpPr>
        </xdr:nvSpPr>
        <xdr:spPr bwMode="auto">
          <a:xfrm>
            <a:off x="99822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1" name="Freeform 7"/>
          <xdr:cNvSpPr>
            <a:spLocks/>
          </xdr:cNvSpPr>
        </xdr:nvSpPr>
        <xdr:spPr bwMode="auto">
          <a:xfrm>
            <a:off x="101727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2" name="Freeform 8"/>
          <xdr:cNvSpPr>
            <a:spLocks noEditPoints="1"/>
          </xdr:cNvSpPr>
        </xdr:nvSpPr>
        <xdr:spPr bwMode="auto">
          <a:xfrm>
            <a:off x="1004887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3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3" y="60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3" name="Freeform 9"/>
          <xdr:cNvSpPr>
            <a:spLocks/>
          </xdr:cNvSpPr>
        </xdr:nvSpPr>
        <xdr:spPr bwMode="auto">
          <a:xfrm>
            <a:off x="10067925" y="481013"/>
            <a:ext cx="57150" cy="38100"/>
          </a:xfrm>
          <a:custGeom>
            <a:avLst/>
            <a:gdLst>
              <a:gd name="T0" fmla="*/ 34 w 67"/>
              <a:gd name="T1" fmla="*/ 0 h 49"/>
              <a:gd name="T2" fmla="*/ 46 w 67"/>
              <a:gd name="T3" fmla="*/ 2 h 49"/>
              <a:gd name="T4" fmla="*/ 54 w 67"/>
              <a:gd name="T5" fmla="*/ 6 h 49"/>
              <a:gd name="T6" fmla="*/ 57 w 67"/>
              <a:gd name="T7" fmla="*/ 12 h 49"/>
              <a:gd name="T8" fmla="*/ 55 w 67"/>
              <a:gd name="T9" fmla="*/ 17 h 49"/>
              <a:gd name="T10" fmla="*/ 48 w 67"/>
              <a:gd name="T11" fmla="*/ 20 h 49"/>
              <a:gd name="T12" fmla="*/ 38 w 67"/>
              <a:gd name="T13" fmla="*/ 23 h 49"/>
              <a:gd name="T14" fmla="*/ 38 w 67"/>
              <a:gd name="T15" fmla="*/ 26 h 49"/>
              <a:gd name="T16" fmla="*/ 37 w 67"/>
              <a:gd name="T17" fmla="*/ 28 h 49"/>
              <a:gd name="T18" fmla="*/ 38 w 67"/>
              <a:gd name="T19" fmla="*/ 32 h 49"/>
              <a:gd name="T20" fmla="*/ 39 w 67"/>
              <a:gd name="T21" fmla="*/ 37 h 49"/>
              <a:gd name="T22" fmla="*/ 43 w 67"/>
              <a:gd name="T23" fmla="*/ 39 h 49"/>
              <a:gd name="T24" fmla="*/ 45 w 67"/>
              <a:gd name="T25" fmla="*/ 41 h 49"/>
              <a:gd name="T26" fmla="*/ 49 w 67"/>
              <a:gd name="T27" fmla="*/ 42 h 49"/>
              <a:gd name="T28" fmla="*/ 50 w 67"/>
              <a:gd name="T29" fmla="*/ 41 h 49"/>
              <a:gd name="T30" fmla="*/ 52 w 67"/>
              <a:gd name="T31" fmla="*/ 41 h 49"/>
              <a:gd name="T32" fmla="*/ 54 w 67"/>
              <a:gd name="T33" fmla="*/ 41 h 49"/>
              <a:gd name="T34" fmla="*/ 56 w 67"/>
              <a:gd name="T35" fmla="*/ 39 h 49"/>
              <a:gd name="T36" fmla="*/ 58 w 67"/>
              <a:gd name="T37" fmla="*/ 38 h 49"/>
              <a:gd name="T38" fmla="*/ 59 w 67"/>
              <a:gd name="T39" fmla="*/ 35 h 49"/>
              <a:gd name="T40" fmla="*/ 60 w 67"/>
              <a:gd name="T41" fmla="*/ 31 h 49"/>
              <a:gd name="T42" fmla="*/ 67 w 67"/>
              <a:gd name="T43" fmla="*/ 31 h 49"/>
              <a:gd name="T44" fmla="*/ 64 w 67"/>
              <a:gd name="T45" fmla="*/ 41 h 49"/>
              <a:gd name="T46" fmla="*/ 58 w 67"/>
              <a:gd name="T47" fmla="*/ 47 h 49"/>
              <a:gd name="T48" fmla="*/ 49 w 67"/>
              <a:gd name="T49" fmla="*/ 49 h 49"/>
              <a:gd name="T50" fmla="*/ 44 w 67"/>
              <a:gd name="T51" fmla="*/ 49 h 49"/>
              <a:gd name="T52" fmla="*/ 40 w 67"/>
              <a:gd name="T53" fmla="*/ 47 h 49"/>
              <a:gd name="T54" fmla="*/ 36 w 67"/>
              <a:gd name="T55" fmla="*/ 43 h 49"/>
              <a:gd name="T56" fmla="*/ 34 w 67"/>
              <a:gd name="T57" fmla="*/ 40 h 49"/>
              <a:gd name="T58" fmla="*/ 31 w 67"/>
              <a:gd name="T59" fmla="*/ 43 h 49"/>
              <a:gd name="T60" fmla="*/ 27 w 67"/>
              <a:gd name="T61" fmla="*/ 47 h 49"/>
              <a:gd name="T62" fmla="*/ 23 w 67"/>
              <a:gd name="T63" fmla="*/ 49 h 49"/>
              <a:gd name="T64" fmla="*/ 19 w 67"/>
              <a:gd name="T65" fmla="*/ 49 h 49"/>
              <a:gd name="T66" fmla="*/ 9 w 67"/>
              <a:gd name="T67" fmla="*/ 47 h 49"/>
              <a:gd name="T68" fmla="*/ 3 w 67"/>
              <a:gd name="T69" fmla="*/ 41 h 49"/>
              <a:gd name="T70" fmla="*/ 0 w 67"/>
              <a:gd name="T71" fmla="*/ 31 h 49"/>
              <a:gd name="T72" fmla="*/ 8 w 67"/>
              <a:gd name="T73" fmla="*/ 31 h 49"/>
              <a:gd name="T74" fmla="*/ 8 w 67"/>
              <a:gd name="T75" fmla="*/ 35 h 49"/>
              <a:gd name="T76" fmla="*/ 10 w 67"/>
              <a:gd name="T77" fmla="*/ 38 h 49"/>
              <a:gd name="T78" fmla="*/ 11 w 67"/>
              <a:gd name="T79" fmla="*/ 39 h 49"/>
              <a:gd name="T80" fmla="*/ 13 w 67"/>
              <a:gd name="T81" fmla="*/ 41 h 49"/>
              <a:gd name="T82" fmla="*/ 15 w 67"/>
              <a:gd name="T83" fmla="*/ 41 h 49"/>
              <a:gd name="T84" fmla="*/ 18 w 67"/>
              <a:gd name="T85" fmla="*/ 41 h 49"/>
              <a:gd name="T86" fmla="*/ 19 w 67"/>
              <a:gd name="T87" fmla="*/ 42 h 49"/>
              <a:gd name="T88" fmla="*/ 22 w 67"/>
              <a:gd name="T89" fmla="*/ 41 h 49"/>
              <a:gd name="T90" fmla="*/ 25 w 67"/>
              <a:gd name="T91" fmla="*/ 39 h 49"/>
              <a:gd name="T92" fmla="*/ 27 w 67"/>
              <a:gd name="T93" fmla="*/ 37 h 49"/>
              <a:gd name="T94" fmla="*/ 30 w 67"/>
              <a:gd name="T95" fmla="*/ 32 h 49"/>
              <a:gd name="T96" fmla="*/ 30 w 67"/>
              <a:gd name="T97" fmla="*/ 28 h 49"/>
              <a:gd name="T98" fmla="*/ 30 w 67"/>
              <a:gd name="T99" fmla="*/ 26 h 49"/>
              <a:gd name="T100" fmla="*/ 28 w 67"/>
              <a:gd name="T101" fmla="*/ 23 h 49"/>
              <a:gd name="T102" fmla="*/ 20 w 67"/>
              <a:gd name="T103" fmla="*/ 20 h 49"/>
              <a:gd name="T104" fmla="*/ 13 w 67"/>
              <a:gd name="T105" fmla="*/ 17 h 49"/>
              <a:gd name="T106" fmla="*/ 11 w 67"/>
              <a:gd name="T107" fmla="*/ 12 h 49"/>
              <a:gd name="T108" fmla="*/ 14 w 67"/>
              <a:gd name="T109" fmla="*/ 6 h 49"/>
              <a:gd name="T110" fmla="*/ 22 w 67"/>
              <a:gd name="T111" fmla="*/ 2 h 49"/>
              <a:gd name="T112" fmla="*/ 34 w 67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9">
                <a:moveTo>
                  <a:pt x="34" y="0"/>
                </a:moveTo>
                <a:lnTo>
                  <a:pt x="46" y="2"/>
                </a:lnTo>
                <a:lnTo>
                  <a:pt x="54" y="6"/>
                </a:lnTo>
                <a:lnTo>
                  <a:pt x="57" y="12"/>
                </a:lnTo>
                <a:lnTo>
                  <a:pt x="55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3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7" y="31"/>
                </a:lnTo>
                <a:lnTo>
                  <a:pt x="64" y="41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1" y="43"/>
                </a:lnTo>
                <a:lnTo>
                  <a:pt x="27" y="47"/>
                </a:lnTo>
                <a:lnTo>
                  <a:pt x="23" y="49"/>
                </a:lnTo>
                <a:lnTo>
                  <a:pt x="19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8" y="31"/>
                </a:lnTo>
                <a:lnTo>
                  <a:pt x="8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8" y="41"/>
                </a:lnTo>
                <a:lnTo>
                  <a:pt x="19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30" y="32"/>
                </a:lnTo>
                <a:lnTo>
                  <a:pt x="30" y="28"/>
                </a:lnTo>
                <a:lnTo>
                  <a:pt x="30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71438</xdr:rowOff>
    </xdr:from>
    <xdr:to>
      <xdr:col>29</xdr:col>
      <xdr:colOff>466725</xdr:colOff>
      <xdr:row>1</xdr:row>
      <xdr:rowOff>366713</xdr:rowOff>
    </xdr:to>
    <xdr:grpSp>
      <xdr:nvGrpSpPr>
        <xdr:cNvPr id="134" name="Month 2" descr="Orange bear face" title="Month 2 navigation button">
          <a:hlinkClick xmlns:r="http://schemas.openxmlformats.org/officeDocument/2006/relationships" r:id="rId2" tooltip="Click to view Month 2"/>
        </xdr:cNvPr>
        <xdr:cNvGrpSpPr/>
      </xdr:nvGrpSpPr>
      <xdr:grpSpPr>
        <a:xfrm>
          <a:off x="10196013" y="284098"/>
          <a:ext cx="390144" cy="286512"/>
          <a:chOff x="10439400" y="300038"/>
          <a:chExt cx="400050" cy="295275"/>
        </a:xfrm>
      </xdr:grpSpPr>
      <xdr:sp macro="" textlink="">
        <xdr:nvSpPr>
          <xdr:cNvPr id="135" name="Freeform 10">
            <a:hlinkClick xmlns:r="http://schemas.openxmlformats.org/officeDocument/2006/relationships" r:id="rId2" tooltip="Show Month #2"/>
          </xdr:cNvPr>
          <xdr:cNvSpPr>
            <a:spLocks noEditPoints="1"/>
          </xdr:cNvSpPr>
        </xdr:nvSpPr>
        <xdr:spPr bwMode="auto">
          <a:xfrm>
            <a:off x="10439400" y="3000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6 h 345"/>
              <a:gd name="T24" fmla="*/ 322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7 h 345"/>
              <a:gd name="T44" fmla="*/ 127 w 458"/>
              <a:gd name="T45" fmla="*/ 169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3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6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6" name="Freeform 11"/>
          <xdr:cNvSpPr>
            <a:spLocks/>
          </xdr:cNvSpPr>
        </xdr:nvSpPr>
        <xdr:spPr bwMode="auto">
          <a:xfrm>
            <a:off x="105251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7" name="Freeform 12"/>
          <xdr:cNvSpPr>
            <a:spLocks/>
          </xdr:cNvSpPr>
        </xdr:nvSpPr>
        <xdr:spPr bwMode="auto">
          <a:xfrm>
            <a:off x="107156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8" name="Freeform 13"/>
          <xdr:cNvSpPr>
            <a:spLocks noEditPoints="1"/>
          </xdr:cNvSpPr>
        </xdr:nvSpPr>
        <xdr:spPr bwMode="auto">
          <a:xfrm>
            <a:off x="105918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5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9" name="Freeform 14"/>
          <xdr:cNvSpPr>
            <a:spLocks/>
          </xdr:cNvSpPr>
        </xdr:nvSpPr>
        <xdr:spPr bwMode="auto">
          <a:xfrm>
            <a:off x="10610850" y="481013"/>
            <a:ext cx="57150" cy="38100"/>
          </a:xfrm>
          <a:custGeom>
            <a:avLst/>
            <a:gdLst>
              <a:gd name="T0" fmla="*/ 34 w 66"/>
              <a:gd name="T1" fmla="*/ 0 h 49"/>
              <a:gd name="T2" fmla="*/ 46 w 66"/>
              <a:gd name="T3" fmla="*/ 2 h 49"/>
              <a:gd name="T4" fmla="*/ 53 w 66"/>
              <a:gd name="T5" fmla="*/ 6 h 49"/>
              <a:gd name="T6" fmla="*/ 57 w 66"/>
              <a:gd name="T7" fmla="*/ 12 h 49"/>
              <a:gd name="T8" fmla="*/ 54 w 66"/>
              <a:gd name="T9" fmla="*/ 17 h 49"/>
              <a:gd name="T10" fmla="*/ 48 w 66"/>
              <a:gd name="T11" fmla="*/ 20 h 49"/>
              <a:gd name="T12" fmla="*/ 38 w 66"/>
              <a:gd name="T13" fmla="*/ 23 h 49"/>
              <a:gd name="T14" fmla="*/ 38 w 66"/>
              <a:gd name="T15" fmla="*/ 26 h 49"/>
              <a:gd name="T16" fmla="*/ 37 w 66"/>
              <a:gd name="T17" fmla="*/ 28 h 49"/>
              <a:gd name="T18" fmla="*/ 38 w 66"/>
              <a:gd name="T19" fmla="*/ 32 h 49"/>
              <a:gd name="T20" fmla="*/ 39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9 w 66"/>
              <a:gd name="T27" fmla="*/ 42 h 49"/>
              <a:gd name="T28" fmla="*/ 50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8 w 66"/>
              <a:gd name="T37" fmla="*/ 38 h 49"/>
              <a:gd name="T38" fmla="*/ 59 w 66"/>
              <a:gd name="T39" fmla="*/ 35 h 49"/>
              <a:gd name="T40" fmla="*/ 60 w 66"/>
              <a:gd name="T41" fmla="*/ 31 h 49"/>
              <a:gd name="T42" fmla="*/ 66 w 66"/>
              <a:gd name="T43" fmla="*/ 31 h 49"/>
              <a:gd name="T44" fmla="*/ 64 w 66"/>
              <a:gd name="T45" fmla="*/ 40 h 49"/>
              <a:gd name="T46" fmla="*/ 58 w 66"/>
              <a:gd name="T47" fmla="*/ 47 h 49"/>
              <a:gd name="T48" fmla="*/ 49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4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3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0 h 49"/>
              <a:gd name="T70" fmla="*/ 0 w 66"/>
              <a:gd name="T71" fmla="*/ 31 h 49"/>
              <a:gd name="T72" fmla="*/ 8 w 66"/>
              <a:gd name="T73" fmla="*/ 31 h 49"/>
              <a:gd name="T74" fmla="*/ 9 w 66"/>
              <a:gd name="T75" fmla="*/ 35 h 49"/>
              <a:gd name="T76" fmla="*/ 10 w 66"/>
              <a:gd name="T77" fmla="*/ 38 h 49"/>
              <a:gd name="T78" fmla="*/ 11 w 66"/>
              <a:gd name="T79" fmla="*/ 39 h 49"/>
              <a:gd name="T80" fmla="*/ 13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5 w 66"/>
              <a:gd name="T91" fmla="*/ 39 h 49"/>
              <a:gd name="T92" fmla="*/ 27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8 w 66"/>
              <a:gd name="T101" fmla="*/ 23 h 49"/>
              <a:gd name="T102" fmla="*/ 20 w 66"/>
              <a:gd name="T103" fmla="*/ 20 h 49"/>
              <a:gd name="T104" fmla="*/ 13 w 66"/>
              <a:gd name="T105" fmla="*/ 17 h 49"/>
              <a:gd name="T106" fmla="*/ 11 w 66"/>
              <a:gd name="T107" fmla="*/ 12 h 49"/>
              <a:gd name="T108" fmla="*/ 14 w 66"/>
              <a:gd name="T109" fmla="*/ 6 h 49"/>
              <a:gd name="T110" fmla="*/ 22 w 66"/>
              <a:gd name="T111" fmla="*/ 2 h 49"/>
              <a:gd name="T112" fmla="*/ 34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4" y="0"/>
                </a:moveTo>
                <a:lnTo>
                  <a:pt x="46" y="2"/>
                </a:lnTo>
                <a:lnTo>
                  <a:pt x="53" y="6"/>
                </a:lnTo>
                <a:lnTo>
                  <a:pt x="57" y="12"/>
                </a:lnTo>
                <a:lnTo>
                  <a:pt x="54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2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6" y="31"/>
                </a:lnTo>
                <a:lnTo>
                  <a:pt x="64" y="40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0" y="43"/>
                </a:lnTo>
                <a:lnTo>
                  <a:pt x="27" y="47"/>
                </a:lnTo>
                <a:lnTo>
                  <a:pt x="23" y="49"/>
                </a:lnTo>
                <a:lnTo>
                  <a:pt x="18" y="49"/>
                </a:lnTo>
                <a:lnTo>
                  <a:pt x="9" y="47"/>
                </a:lnTo>
                <a:lnTo>
                  <a:pt x="3" y="40"/>
                </a:lnTo>
                <a:lnTo>
                  <a:pt x="0" y="31"/>
                </a:lnTo>
                <a:lnTo>
                  <a:pt x="8" y="31"/>
                </a:lnTo>
                <a:lnTo>
                  <a:pt x="9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71438</xdr:rowOff>
    </xdr:from>
    <xdr:to>
      <xdr:col>32</xdr:col>
      <xdr:colOff>57150</xdr:colOff>
      <xdr:row>1</xdr:row>
      <xdr:rowOff>366713</xdr:rowOff>
    </xdr:to>
    <xdr:grpSp>
      <xdr:nvGrpSpPr>
        <xdr:cNvPr id="140" name="Month 3" descr="Pink bear face" title="Month 3 navigation button">
          <a:hlinkClick xmlns:r="http://schemas.openxmlformats.org/officeDocument/2006/relationships" r:id="rId3" tooltip="Click to view Month 3"/>
        </xdr:cNvPr>
        <xdr:cNvGrpSpPr/>
      </xdr:nvGrpSpPr>
      <xdr:grpSpPr>
        <a:xfrm>
          <a:off x="10726365" y="284098"/>
          <a:ext cx="391380" cy="286512"/>
          <a:chOff x="10982325" y="300038"/>
          <a:chExt cx="400050" cy="295275"/>
        </a:xfrm>
      </xdr:grpSpPr>
      <xdr:sp macro="" textlink="">
        <xdr:nvSpPr>
          <xdr:cNvPr id="141" name="Freeform 15">
            <a:hlinkClick xmlns:r="http://schemas.openxmlformats.org/officeDocument/2006/relationships" r:id="rId3" tooltip="Show Month #3"/>
          </xdr:cNvPr>
          <xdr:cNvSpPr>
            <a:spLocks noEditPoints="1"/>
          </xdr:cNvSpPr>
        </xdr:nvSpPr>
        <xdr:spPr bwMode="auto">
          <a:xfrm>
            <a:off x="10982325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5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3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2" name="Freeform 16"/>
          <xdr:cNvSpPr>
            <a:spLocks/>
          </xdr:cNvSpPr>
        </xdr:nvSpPr>
        <xdr:spPr bwMode="auto">
          <a:xfrm>
            <a:off x="11068050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3" name="Freeform 17"/>
          <xdr:cNvSpPr>
            <a:spLocks/>
          </xdr:cNvSpPr>
        </xdr:nvSpPr>
        <xdr:spPr bwMode="auto">
          <a:xfrm>
            <a:off x="1125855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4" name="Freeform 18"/>
          <xdr:cNvSpPr>
            <a:spLocks noEditPoints="1"/>
          </xdr:cNvSpPr>
        </xdr:nvSpPr>
        <xdr:spPr bwMode="auto">
          <a:xfrm>
            <a:off x="11144250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2 w 98"/>
              <a:gd name="T29" fmla="*/ 68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0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2" y="56"/>
                </a:lnTo>
                <a:lnTo>
                  <a:pt x="16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2" y="68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0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5" name="Freeform 19"/>
          <xdr:cNvSpPr>
            <a:spLocks/>
          </xdr:cNvSpPr>
        </xdr:nvSpPr>
        <xdr:spPr bwMode="auto">
          <a:xfrm>
            <a:off x="11153775" y="481013"/>
            <a:ext cx="57150" cy="38100"/>
          </a:xfrm>
          <a:custGeom>
            <a:avLst/>
            <a:gdLst>
              <a:gd name="T0" fmla="*/ 33 w 65"/>
              <a:gd name="T1" fmla="*/ 0 h 49"/>
              <a:gd name="T2" fmla="*/ 45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6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4 w 65"/>
              <a:gd name="T35" fmla="*/ 39 h 49"/>
              <a:gd name="T36" fmla="*/ 57 w 65"/>
              <a:gd name="T37" fmla="*/ 38 h 49"/>
              <a:gd name="T38" fmla="*/ 58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7 w 65"/>
              <a:gd name="T47" fmla="*/ 47 h 49"/>
              <a:gd name="T48" fmla="*/ 48 w 65"/>
              <a:gd name="T49" fmla="*/ 49 h 49"/>
              <a:gd name="T50" fmla="*/ 42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3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8 w 65"/>
              <a:gd name="T75" fmla="*/ 35 h 49"/>
              <a:gd name="T76" fmla="*/ 9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1 w 65"/>
              <a:gd name="T111" fmla="*/ 2 h 49"/>
              <a:gd name="T112" fmla="*/ 33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3" y="0"/>
                </a:moveTo>
                <a:lnTo>
                  <a:pt x="45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6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4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7" y="47"/>
                </a:lnTo>
                <a:lnTo>
                  <a:pt x="48" y="49"/>
                </a:lnTo>
                <a:lnTo>
                  <a:pt x="42" y="49"/>
                </a:lnTo>
                <a:lnTo>
                  <a:pt x="39" y="47"/>
                </a:lnTo>
                <a:lnTo>
                  <a:pt x="36" y="43"/>
                </a:lnTo>
                <a:lnTo>
                  <a:pt x="33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71438</xdr:rowOff>
    </xdr:from>
    <xdr:to>
      <xdr:col>32</xdr:col>
      <xdr:colOff>600075</xdr:colOff>
      <xdr:row>1</xdr:row>
      <xdr:rowOff>366713</xdr:rowOff>
    </xdr:to>
    <xdr:grpSp>
      <xdr:nvGrpSpPr>
        <xdr:cNvPr id="146" name="Month 4" descr="Red bear face" title="Month 4 navigation button">
          <a:hlinkClick xmlns:r="http://schemas.openxmlformats.org/officeDocument/2006/relationships" r:id="rId4" tooltip="Click to view Month 4"/>
        </xdr:cNvPr>
        <xdr:cNvGrpSpPr/>
      </xdr:nvGrpSpPr>
      <xdr:grpSpPr>
        <a:xfrm>
          <a:off x="11256429" y="284098"/>
          <a:ext cx="391668" cy="286512"/>
          <a:chOff x="11525250" y="300038"/>
          <a:chExt cx="400050" cy="295275"/>
        </a:xfrm>
      </xdr:grpSpPr>
      <xdr:sp macro="" textlink="">
        <xdr:nvSpPr>
          <xdr:cNvPr id="147" name="Freeform 20">
            <a:hlinkClick xmlns:r="http://schemas.openxmlformats.org/officeDocument/2006/relationships" r:id="rId4" tooltip="Show Month #4"/>
          </xdr:cNvPr>
          <xdr:cNvSpPr>
            <a:spLocks noEditPoints="1"/>
          </xdr:cNvSpPr>
        </xdr:nvSpPr>
        <xdr:spPr bwMode="auto">
          <a:xfrm>
            <a:off x="11525250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4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8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2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4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" name="Freeform 21"/>
          <xdr:cNvSpPr>
            <a:spLocks/>
          </xdr:cNvSpPr>
        </xdr:nvSpPr>
        <xdr:spPr bwMode="auto">
          <a:xfrm>
            <a:off x="1161097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" name="Freeform 22"/>
          <xdr:cNvSpPr>
            <a:spLocks/>
          </xdr:cNvSpPr>
        </xdr:nvSpPr>
        <xdr:spPr bwMode="auto">
          <a:xfrm>
            <a:off x="11801475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" name="Freeform 23"/>
          <xdr:cNvSpPr>
            <a:spLocks noEditPoints="1"/>
          </xdr:cNvSpPr>
        </xdr:nvSpPr>
        <xdr:spPr bwMode="auto">
          <a:xfrm>
            <a:off x="11687175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7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5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5"/>
                </a:lnTo>
                <a:lnTo>
                  <a:pt x="82" y="56"/>
                </a:lnTo>
                <a:lnTo>
                  <a:pt x="76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1" name="Freeform 24"/>
          <xdr:cNvSpPr>
            <a:spLocks/>
          </xdr:cNvSpPr>
        </xdr:nvSpPr>
        <xdr:spPr bwMode="auto">
          <a:xfrm>
            <a:off x="11696700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0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0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71438</xdr:rowOff>
    </xdr:from>
    <xdr:to>
      <xdr:col>34</xdr:col>
      <xdr:colOff>285750</xdr:colOff>
      <xdr:row>1</xdr:row>
      <xdr:rowOff>366713</xdr:rowOff>
    </xdr:to>
    <xdr:grpSp>
      <xdr:nvGrpSpPr>
        <xdr:cNvPr id="152" name="Month 5" descr="Blue bear face" title="Month 5 navigation button">
          <a:hlinkClick xmlns:r="http://schemas.openxmlformats.org/officeDocument/2006/relationships" r:id="rId5" tooltip="Click to view Month 5"/>
        </xdr:cNvPr>
        <xdr:cNvGrpSpPr/>
      </xdr:nvGrpSpPr>
      <xdr:grpSpPr>
        <a:xfrm>
          <a:off x="11788305" y="284098"/>
          <a:ext cx="390144" cy="286512"/>
          <a:chOff x="12068175" y="300038"/>
          <a:chExt cx="400050" cy="295275"/>
        </a:xfrm>
      </xdr:grpSpPr>
      <xdr:sp macro="" textlink="">
        <xdr:nvSpPr>
          <xdr:cNvPr id="153" name="Freeform 25">
            <a:hlinkClick xmlns:r="http://schemas.openxmlformats.org/officeDocument/2006/relationships" r:id="rId5" tooltip="Show Month #5"/>
          </xdr:cNvPr>
          <xdr:cNvSpPr>
            <a:spLocks noEditPoints="1"/>
          </xdr:cNvSpPr>
        </xdr:nvSpPr>
        <xdr:spPr bwMode="auto">
          <a:xfrm>
            <a:off x="120681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5 w 458"/>
              <a:gd name="T11" fmla="*/ 277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2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2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3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5" y="277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2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8"/>
                </a:lnTo>
                <a:lnTo>
                  <a:pt x="139" y="187"/>
                </a:lnTo>
                <a:lnTo>
                  <a:pt x="136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3"/>
                </a:lnTo>
                <a:lnTo>
                  <a:pt x="340" y="19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7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2"/>
                </a:lnTo>
                <a:lnTo>
                  <a:pt x="407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6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6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4" name="Freeform 26"/>
          <xdr:cNvSpPr>
            <a:spLocks/>
          </xdr:cNvSpPr>
        </xdr:nvSpPr>
        <xdr:spPr bwMode="auto">
          <a:xfrm>
            <a:off x="121539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5" name="Freeform 27"/>
          <xdr:cNvSpPr>
            <a:spLocks/>
          </xdr:cNvSpPr>
        </xdr:nvSpPr>
        <xdr:spPr bwMode="auto">
          <a:xfrm>
            <a:off x="123444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6" name="Freeform 28"/>
          <xdr:cNvSpPr>
            <a:spLocks noEditPoints="1"/>
          </xdr:cNvSpPr>
        </xdr:nvSpPr>
        <xdr:spPr bwMode="auto">
          <a:xfrm>
            <a:off x="122301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" name="Freeform 29"/>
          <xdr:cNvSpPr>
            <a:spLocks/>
          </xdr:cNvSpPr>
        </xdr:nvSpPr>
        <xdr:spPr bwMode="auto">
          <a:xfrm>
            <a:off x="12239625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6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9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8 w 65"/>
              <a:gd name="T41" fmla="*/ 31 h 49"/>
              <a:gd name="T42" fmla="*/ 65 w 65"/>
              <a:gd name="T43" fmla="*/ 31 h 49"/>
              <a:gd name="T44" fmla="*/ 63 w 65"/>
              <a:gd name="T45" fmla="*/ 41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1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1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9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9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6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9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8" y="31"/>
                </a:lnTo>
                <a:lnTo>
                  <a:pt x="65" y="31"/>
                </a:lnTo>
                <a:lnTo>
                  <a:pt x="63" y="41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1" y="49"/>
                </a:lnTo>
                <a:lnTo>
                  <a:pt x="17" y="49"/>
                </a:lnTo>
                <a:lnTo>
                  <a:pt x="8" y="47"/>
                </a:lnTo>
                <a:lnTo>
                  <a:pt x="2" y="41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9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9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71438</xdr:rowOff>
    </xdr:from>
    <xdr:to>
      <xdr:col>35</xdr:col>
      <xdr:colOff>66675</xdr:colOff>
      <xdr:row>1</xdr:row>
      <xdr:rowOff>366713</xdr:rowOff>
    </xdr:to>
    <xdr:grpSp>
      <xdr:nvGrpSpPr>
        <xdr:cNvPr id="158" name="Month 6" descr="Green bear face" title="Month 6 navigation button">
          <a:hlinkClick xmlns:r="http://schemas.openxmlformats.org/officeDocument/2006/relationships" r:id="rId6" tooltip="Click to view Month 6"/>
        </xdr:cNvPr>
        <xdr:cNvGrpSpPr/>
      </xdr:nvGrpSpPr>
      <xdr:grpSpPr>
        <a:xfrm>
          <a:off x="12318657" y="284098"/>
          <a:ext cx="391956" cy="286512"/>
          <a:chOff x="12611100" y="300038"/>
          <a:chExt cx="400050" cy="295275"/>
        </a:xfrm>
      </xdr:grpSpPr>
      <xdr:sp macro="" textlink="">
        <xdr:nvSpPr>
          <xdr:cNvPr id="159" name="Freeform 30">
            <a:hlinkClick xmlns:r="http://schemas.openxmlformats.org/officeDocument/2006/relationships" r:id="rId6" tooltip="Show Month #6"/>
          </xdr:cNvPr>
          <xdr:cNvSpPr>
            <a:spLocks noEditPoints="1"/>
          </xdr:cNvSpPr>
        </xdr:nvSpPr>
        <xdr:spPr bwMode="auto">
          <a:xfrm>
            <a:off x="12611100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9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2"/>
                </a:lnTo>
                <a:lnTo>
                  <a:pt x="408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" name="Freeform 31"/>
          <xdr:cNvSpPr>
            <a:spLocks/>
          </xdr:cNvSpPr>
        </xdr:nvSpPr>
        <xdr:spPr bwMode="auto">
          <a:xfrm>
            <a:off x="126968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" name="Freeform 32"/>
          <xdr:cNvSpPr>
            <a:spLocks/>
          </xdr:cNvSpPr>
        </xdr:nvSpPr>
        <xdr:spPr bwMode="auto">
          <a:xfrm>
            <a:off x="128873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2" name="Freeform 33"/>
          <xdr:cNvSpPr>
            <a:spLocks noEditPoints="1"/>
          </xdr:cNvSpPr>
        </xdr:nvSpPr>
        <xdr:spPr bwMode="auto">
          <a:xfrm>
            <a:off x="1277302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2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2" y="68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5" y="66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3"/>
                </a:lnTo>
                <a:lnTo>
                  <a:pt x="53" y="51"/>
                </a:lnTo>
                <a:lnTo>
                  <a:pt x="55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3" name="Freeform 34"/>
          <xdr:cNvSpPr>
            <a:spLocks/>
          </xdr:cNvSpPr>
        </xdr:nvSpPr>
        <xdr:spPr bwMode="auto">
          <a:xfrm>
            <a:off x="12782550" y="481013"/>
            <a:ext cx="57150" cy="38100"/>
          </a:xfrm>
          <a:custGeom>
            <a:avLst/>
            <a:gdLst>
              <a:gd name="T0" fmla="*/ 33 w 66"/>
              <a:gd name="T1" fmla="*/ 0 h 49"/>
              <a:gd name="T2" fmla="*/ 45 w 66"/>
              <a:gd name="T3" fmla="*/ 2 h 49"/>
              <a:gd name="T4" fmla="*/ 53 w 66"/>
              <a:gd name="T5" fmla="*/ 6 h 49"/>
              <a:gd name="T6" fmla="*/ 56 w 66"/>
              <a:gd name="T7" fmla="*/ 12 h 49"/>
              <a:gd name="T8" fmla="*/ 54 w 66"/>
              <a:gd name="T9" fmla="*/ 17 h 49"/>
              <a:gd name="T10" fmla="*/ 47 w 66"/>
              <a:gd name="T11" fmla="*/ 20 h 49"/>
              <a:gd name="T12" fmla="*/ 39 w 66"/>
              <a:gd name="T13" fmla="*/ 23 h 49"/>
              <a:gd name="T14" fmla="*/ 37 w 66"/>
              <a:gd name="T15" fmla="*/ 26 h 49"/>
              <a:gd name="T16" fmla="*/ 37 w 66"/>
              <a:gd name="T17" fmla="*/ 28 h 49"/>
              <a:gd name="T18" fmla="*/ 37 w 66"/>
              <a:gd name="T19" fmla="*/ 32 h 49"/>
              <a:gd name="T20" fmla="*/ 40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8 w 66"/>
              <a:gd name="T27" fmla="*/ 42 h 49"/>
              <a:gd name="T28" fmla="*/ 49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7 w 66"/>
              <a:gd name="T37" fmla="*/ 38 h 49"/>
              <a:gd name="T38" fmla="*/ 58 w 66"/>
              <a:gd name="T39" fmla="*/ 35 h 49"/>
              <a:gd name="T40" fmla="*/ 59 w 66"/>
              <a:gd name="T41" fmla="*/ 31 h 49"/>
              <a:gd name="T42" fmla="*/ 66 w 66"/>
              <a:gd name="T43" fmla="*/ 31 h 49"/>
              <a:gd name="T44" fmla="*/ 64 w 66"/>
              <a:gd name="T45" fmla="*/ 41 h 49"/>
              <a:gd name="T46" fmla="*/ 57 w 66"/>
              <a:gd name="T47" fmla="*/ 47 h 49"/>
              <a:gd name="T48" fmla="*/ 48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3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2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1 h 49"/>
              <a:gd name="T70" fmla="*/ 0 w 66"/>
              <a:gd name="T71" fmla="*/ 31 h 49"/>
              <a:gd name="T72" fmla="*/ 7 w 66"/>
              <a:gd name="T73" fmla="*/ 31 h 49"/>
              <a:gd name="T74" fmla="*/ 8 w 66"/>
              <a:gd name="T75" fmla="*/ 35 h 49"/>
              <a:gd name="T76" fmla="*/ 9 w 66"/>
              <a:gd name="T77" fmla="*/ 38 h 49"/>
              <a:gd name="T78" fmla="*/ 10 w 66"/>
              <a:gd name="T79" fmla="*/ 39 h 49"/>
              <a:gd name="T80" fmla="*/ 12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4 w 66"/>
              <a:gd name="T91" fmla="*/ 39 h 49"/>
              <a:gd name="T92" fmla="*/ 28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9 w 66"/>
              <a:gd name="T101" fmla="*/ 23 h 49"/>
              <a:gd name="T102" fmla="*/ 19 w 66"/>
              <a:gd name="T103" fmla="*/ 20 h 49"/>
              <a:gd name="T104" fmla="*/ 12 w 66"/>
              <a:gd name="T105" fmla="*/ 17 h 49"/>
              <a:gd name="T106" fmla="*/ 10 w 66"/>
              <a:gd name="T107" fmla="*/ 12 h 49"/>
              <a:gd name="T108" fmla="*/ 13 w 66"/>
              <a:gd name="T109" fmla="*/ 6 h 49"/>
              <a:gd name="T110" fmla="*/ 21 w 66"/>
              <a:gd name="T111" fmla="*/ 2 h 49"/>
              <a:gd name="T112" fmla="*/ 33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3" y="0"/>
                </a:moveTo>
                <a:lnTo>
                  <a:pt x="45" y="2"/>
                </a:lnTo>
                <a:lnTo>
                  <a:pt x="53" y="6"/>
                </a:lnTo>
                <a:lnTo>
                  <a:pt x="56" y="12"/>
                </a:lnTo>
                <a:lnTo>
                  <a:pt x="54" y="17"/>
                </a:lnTo>
                <a:lnTo>
                  <a:pt x="47" y="20"/>
                </a:lnTo>
                <a:lnTo>
                  <a:pt x="39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40" y="37"/>
                </a:lnTo>
                <a:lnTo>
                  <a:pt x="42" y="39"/>
                </a:lnTo>
                <a:lnTo>
                  <a:pt x="45" y="41"/>
                </a:lnTo>
                <a:lnTo>
                  <a:pt x="48" y="42"/>
                </a:lnTo>
                <a:lnTo>
                  <a:pt x="49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6" y="31"/>
                </a:lnTo>
                <a:lnTo>
                  <a:pt x="64" y="41"/>
                </a:lnTo>
                <a:lnTo>
                  <a:pt x="57" y="47"/>
                </a:lnTo>
                <a:lnTo>
                  <a:pt x="48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3" y="40"/>
                </a:lnTo>
                <a:lnTo>
                  <a:pt x="30" y="43"/>
                </a:lnTo>
                <a:lnTo>
                  <a:pt x="27" y="47"/>
                </a:lnTo>
                <a:lnTo>
                  <a:pt x="22" y="49"/>
                </a:lnTo>
                <a:lnTo>
                  <a:pt x="18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7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4" y="39"/>
                </a:lnTo>
                <a:lnTo>
                  <a:pt x="28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9" y="23"/>
                </a:lnTo>
                <a:lnTo>
                  <a:pt x="19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27</xdr:col>
      <xdr:colOff>381000</xdr:colOff>
      <xdr:row>1</xdr:row>
      <xdr:rowOff>528638</xdr:rowOff>
    </xdr:from>
    <xdr:to>
      <xdr:col>28</xdr:col>
      <xdr:colOff>19050</xdr:colOff>
      <xdr:row>3</xdr:row>
      <xdr:rowOff>52388</xdr:rowOff>
    </xdr:to>
    <xdr:grpSp>
      <xdr:nvGrpSpPr>
        <xdr:cNvPr id="164" name="Month 7" descr="Light blue bear face" title="Month 7 navigation button">
          <a:hlinkClick xmlns:r="http://schemas.openxmlformats.org/officeDocument/2006/relationships" r:id="rId7" tooltip="Click to view Month 7"/>
        </xdr:cNvPr>
        <xdr:cNvGrpSpPr/>
      </xdr:nvGrpSpPr>
      <xdr:grpSpPr>
        <a:xfrm>
          <a:off x="9664137" y="729106"/>
          <a:ext cx="391956" cy="288406"/>
          <a:chOff x="9896475" y="757238"/>
          <a:chExt cx="400050" cy="295275"/>
        </a:xfrm>
      </xdr:grpSpPr>
      <xdr:sp macro="" textlink="">
        <xdr:nvSpPr>
          <xdr:cNvPr id="165" name="Freeform 35">
            <a:hlinkClick xmlns:r="http://schemas.openxmlformats.org/officeDocument/2006/relationships" r:id="rId7" tooltip="Show Month #7"/>
          </xdr:cNvPr>
          <xdr:cNvSpPr>
            <a:spLocks noEditPoints="1"/>
          </xdr:cNvSpPr>
        </xdr:nvSpPr>
        <xdr:spPr bwMode="auto">
          <a:xfrm>
            <a:off x="98964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19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7" y="185"/>
                </a:lnTo>
                <a:lnTo>
                  <a:pt x="404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8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6" name="Freeform 36"/>
          <xdr:cNvSpPr>
            <a:spLocks/>
          </xdr:cNvSpPr>
        </xdr:nvSpPr>
        <xdr:spPr bwMode="auto">
          <a:xfrm>
            <a:off x="99822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7" name="Freeform 37"/>
          <xdr:cNvSpPr>
            <a:spLocks/>
          </xdr:cNvSpPr>
        </xdr:nvSpPr>
        <xdr:spPr bwMode="auto">
          <a:xfrm>
            <a:off x="101727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8" name="Freeform 38"/>
          <xdr:cNvSpPr>
            <a:spLocks noEditPoints="1"/>
          </xdr:cNvSpPr>
        </xdr:nvSpPr>
        <xdr:spPr bwMode="auto">
          <a:xfrm>
            <a:off x="1004887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3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3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9" name="Freeform 39"/>
          <xdr:cNvSpPr>
            <a:spLocks/>
          </xdr:cNvSpPr>
        </xdr:nvSpPr>
        <xdr:spPr bwMode="auto">
          <a:xfrm>
            <a:off x="10067925" y="938213"/>
            <a:ext cx="57150" cy="38100"/>
          </a:xfrm>
          <a:custGeom>
            <a:avLst/>
            <a:gdLst>
              <a:gd name="T0" fmla="*/ 34 w 67"/>
              <a:gd name="T1" fmla="*/ 0 h 48"/>
              <a:gd name="T2" fmla="*/ 46 w 67"/>
              <a:gd name="T3" fmla="*/ 1 h 48"/>
              <a:gd name="T4" fmla="*/ 54 w 67"/>
              <a:gd name="T5" fmla="*/ 5 h 48"/>
              <a:gd name="T6" fmla="*/ 57 w 67"/>
              <a:gd name="T7" fmla="*/ 11 h 48"/>
              <a:gd name="T8" fmla="*/ 55 w 67"/>
              <a:gd name="T9" fmla="*/ 16 h 48"/>
              <a:gd name="T10" fmla="*/ 48 w 67"/>
              <a:gd name="T11" fmla="*/ 19 h 48"/>
              <a:gd name="T12" fmla="*/ 38 w 67"/>
              <a:gd name="T13" fmla="*/ 23 h 48"/>
              <a:gd name="T14" fmla="*/ 38 w 67"/>
              <a:gd name="T15" fmla="*/ 25 h 48"/>
              <a:gd name="T16" fmla="*/ 37 w 67"/>
              <a:gd name="T17" fmla="*/ 28 h 48"/>
              <a:gd name="T18" fmla="*/ 38 w 67"/>
              <a:gd name="T19" fmla="*/ 31 h 48"/>
              <a:gd name="T20" fmla="*/ 39 w 67"/>
              <a:gd name="T21" fmla="*/ 36 h 48"/>
              <a:gd name="T22" fmla="*/ 43 w 67"/>
              <a:gd name="T23" fmla="*/ 38 h 48"/>
              <a:gd name="T24" fmla="*/ 45 w 67"/>
              <a:gd name="T25" fmla="*/ 40 h 48"/>
              <a:gd name="T26" fmla="*/ 49 w 67"/>
              <a:gd name="T27" fmla="*/ 41 h 48"/>
              <a:gd name="T28" fmla="*/ 50 w 67"/>
              <a:gd name="T29" fmla="*/ 41 h 48"/>
              <a:gd name="T30" fmla="*/ 52 w 67"/>
              <a:gd name="T31" fmla="*/ 40 h 48"/>
              <a:gd name="T32" fmla="*/ 54 w 67"/>
              <a:gd name="T33" fmla="*/ 40 h 48"/>
              <a:gd name="T34" fmla="*/ 56 w 67"/>
              <a:gd name="T35" fmla="*/ 39 h 48"/>
              <a:gd name="T36" fmla="*/ 58 w 67"/>
              <a:gd name="T37" fmla="*/ 37 h 48"/>
              <a:gd name="T38" fmla="*/ 59 w 67"/>
              <a:gd name="T39" fmla="*/ 35 h 48"/>
              <a:gd name="T40" fmla="*/ 60 w 67"/>
              <a:gd name="T41" fmla="*/ 30 h 48"/>
              <a:gd name="T42" fmla="*/ 67 w 67"/>
              <a:gd name="T43" fmla="*/ 30 h 48"/>
              <a:gd name="T44" fmla="*/ 64 w 67"/>
              <a:gd name="T45" fmla="*/ 40 h 48"/>
              <a:gd name="T46" fmla="*/ 58 w 67"/>
              <a:gd name="T47" fmla="*/ 46 h 48"/>
              <a:gd name="T48" fmla="*/ 49 w 67"/>
              <a:gd name="T49" fmla="*/ 48 h 48"/>
              <a:gd name="T50" fmla="*/ 44 w 67"/>
              <a:gd name="T51" fmla="*/ 48 h 48"/>
              <a:gd name="T52" fmla="*/ 40 w 67"/>
              <a:gd name="T53" fmla="*/ 46 h 48"/>
              <a:gd name="T54" fmla="*/ 36 w 67"/>
              <a:gd name="T55" fmla="*/ 43 h 48"/>
              <a:gd name="T56" fmla="*/ 34 w 67"/>
              <a:gd name="T57" fmla="*/ 39 h 48"/>
              <a:gd name="T58" fmla="*/ 31 w 67"/>
              <a:gd name="T59" fmla="*/ 43 h 48"/>
              <a:gd name="T60" fmla="*/ 27 w 67"/>
              <a:gd name="T61" fmla="*/ 46 h 48"/>
              <a:gd name="T62" fmla="*/ 23 w 67"/>
              <a:gd name="T63" fmla="*/ 48 h 48"/>
              <a:gd name="T64" fmla="*/ 19 w 67"/>
              <a:gd name="T65" fmla="*/ 48 h 48"/>
              <a:gd name="T66" fmla="*/ 9 w 67"/>
              <a:gd name="T67" fmla="*/ 46 h 48"/>
              <a:gd name="T68" fmla="*/ 3 w 67"/>
              <a:gd name="T69" fmla="*/ 40 h 48"/>
              <a:gd name="T70" fmla="*/ 0 w 67"/>
              <a:gd name="T71" fmla="*/ 30 h 48"/>
              <a:gd name="T72" fmla="*/ 8 w 67"/>
              <a:gd name="T73" fmla="*/ 30 h 48"/>
              <a:gd name="T74" fmla="*/ 8 w 67"/>
              <a:gd name="T75" fmla="*/ 35 h 48"/>
              <a:gd name="T76" fmla="*/ 10 w 67"/>
              <a:gd name="T77" fmla="*/ 37 h 48"/>
              <a:gd name="T78" fmla="*/ 11 w 67"/>
              <a:gd name="T79" fmla="*/ 39 h 48"/>
              <a:gd name="T80" fmla="*/ 13 w 67"/>
              <a:gd name="T81" fmla="*/ 40 h 48"/>
              <a:gd name="T82" fmla="*/ 15 w 67"/>
              <a:gd name="T83" fmla="*/ 40 h 48"/>
              <a:gd name="T84" fmla="*/ 18 w 67"/>
              <a:gd name="T85" fmla="*/ 41 h 48"/>
              <a:gd name="T86" fmla="*/ 19 w 67"/>
              <a:gd name="T87" fmla="*/ 41 h 48"/>
              <a:gd name="T88" fmla="*/ 22 w 67"/>
              <a:gd name="T89" fmla="*/ 40 h 48"/>
              <a:gd name="T90" fmla="*/ 25 w 67"/>
              <a:gd name="T91" fmla="*/ 38 h 48"/>
              <a:gd name="T92" fmla="*/ 27 w 67"/>
              <a:gd name="T93" fmla="*/ 36 h 48"/>
              <a:gd name="T94" fmla="*/ 30 w 67"/>
              <a:gd name="T95" fmla="*/ 31 h 48"/>
              <a:gd name="T96" fmla="*/ 30 w 67"/>
              <a:gd name="T97" fmla="*/ 28 h 48"/>
              <a:gd name="T98" fmla="*/ 30 w 67"/>
              <a:gd name="T99" fmla="*/ 25 h 48"/>
              <a:gd name="T100" fmla="*/ 28 w 67"/>
              <a:gd name="T101" fmla="*/ 23 h 48"/>
              <a:gd name="T102" fmla="*/ 20 w 67"/>
              <a:gd name="T103" fmla="*/ 19 h 48"/>
              <a:gd name="T104" fmla="*/ 13 w 67"/>
              <a:gd name="T105" fmla="*/ 16 h 48"/>
              <a:gd name="T106" fmla="*/ 11 w 67"/>
              <a:gd name="T107" fmla="*/ 11 h 48"/>
              <a:gd name="T108" fmla="*/ 14 w 67"/>
              <a:gd name="T109" fmla="*/ 5 h 48"/>
              <a:gd name="T110" fmla="*/ 22 w 67"/>
              <a:gd name="T111" fmla="*/ 1 h 48"/>
              <a:gd name="T112" fmla="*/ 34 w 67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8">
                <a:moveTo>
                  <a:pt x="34" y="0"/>
                </a:moveTo>
                <a:lnTo>
                  <a:pt x="46" y="1"/>
                </a:lnTo>
                <a:lnTo>
                  <a:pt x="54" y="5"/>
                </a:lnTo>
                <a:lnTo>
                  <a:pt x="57" y="11"/>
                </a:lnTo>
                <a:lnTo>
                  <a:pt x="55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3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7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1" y="43"/>
                </a:lnTo>
                <a:lnTo>
                  <a:pt x="27" y="46"/>
                </a:lnTo>
                <a:lnTo>
                  <a:pt x="23" y="48"/>
                </a:lnTo>
                <a:lnTo>
                  <a:pt x="19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8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8" y="41"/>
                </a:lnTo>
                <a:lnTo>
                  <a:pt x="19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30" y="31"/>
                </a:lnTo>
                <a:lnTo>
                  <a:pt x="30" y="28"/>
                </a:lnTo>
                <a:lnTo>
                  <a:pt x="30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528638</xdr:rowOff>
    </xdr:from>
    <xdr:to>
      <xdr:col>29</xdr:col>
      <xdr:colOff>466725</xdr:colOff>
      <xdr:row>3</xdr:row>
      <xdr:rowOff>52388</xdr:rowOff>
    </xdr:to>
    <xdr:grpSp>
      <xdr:nvGrpSpPr>
        <xdr:cNvPr id="170" name="Month 8" descr="Blue bear face" title="Month 8 navagation button">
          <a:hlinkClick xmlns:r="http://schemas.openxmlformats.org/officeDocument/2006/relationships" r:id="rId8" tooltip="Click to view Month 8"/>
        </xdr:cNvPr>
        <xdr:cNvGrpSpPr/>
      </xdr:nvGrpSpPr>
      <xdr:grpSpPr>
        <a:xfrm>
          <a:off x="10196013" y="729106"/>
          <a:ext cx="390144" cy="288406"/>
          <a:chOff x="10439400" y="757238"/>
          <a:chExt cx="400050" cy="295275"/>
        </a:xfrm>
      </xdr:grpSpPr>
      <xdr:sp macro="" textlink="">
        <xdr:nvSpPr>
          <xdr:cNvPr id="171" name="Freeform 40">
            <a:hlinkClick xmlns:r="http://schemas.openxmlformats.org/officeDocument/2006/relationships" r:id="rId8" tooltip="Show Month #8"/>
          </xdr:cNvPr>
          <xdr:cNvSpPr>
            <a:spLocks noEditPoints="1"/>
          </xdr:cNvSpPr>
        </xdr:nvSpPr>
        <xdr:spPr bwMode="auto">
          <a:xfrm>
            <a:off x="10439400" y="7572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7 h 345"/>
              <a:gd name="T24" fmla="*/ 322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8 h 345"/>
              <a:gd name="T44" fmla="*/ 127 w 458"/>
              <a:gd name="T45" fmla="*/ 170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4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6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rgbClr val="0070C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2" name="Freeform 41"/>
          <xdr:cNvSpPr>
            <a:spLocks/>
          </xdr:cNvSpPr>
        </xdr:nvSpPr>
        <xdr:spPr bwMode="auto">
          <a:xfrm>
            <a:off x="105251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3" name="Freeform 42"/>
          <xdr:cNvSpPr>
            <a:spLocks/>
          </xdr:cNvSpPr>
        </xdr:nvSpPr>
        <xdr:spPr bwMode="auto">
          <a:xfrm>
            <a:off x="107156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4" name="Freeform 43"/>
          <xdr:cNvSpPr>
            <a:spLocks noEditPoints="1"/>
          </xdr:cNvSpPr>
        </xdr:nvSpPr>
        <xdr:spPr bwMode="auto">
          <a:xfrm>
            <a:off x="105918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5" name="Freeform 44"/>
          <xdr:cNvSpPr>
            <a:spLocks/>
          </xdr:cNvSpPr>
        </xdr:nvSpPr>
        <xdr:spPr bwMode="auto">
          <a:xfrm>
            <a:off x="10610850" y="938213"/>
            <a:ext cx="57150" cy="38100"/>
          </a:xfrm>
          <a:custGeom>
            <a:avLst/>
            <a:gdLst>
              <a:gd name="T0" fmla="*/ 34 w 66"/>
              <a:gd name="T1" fmla="*/ 0 h 48"/>
              <a:gd name="T2" fmla="*/ 46 w 66"/>
              <a:gd name="T3" fmla="*/ 1 h 48"/>
              <a:gd name="T4" fmla="*/ 53 w 66"/>
              <a:gd name="T5" fmla="*/ 5 h 48"/>
              <a:gd name="T6" fmla="*/ 57 w 66"/>
              <a:gd name="T7" fmla="*/ 11 h 48"/>
              <a:gd name="T8" fmla="*/ 54 w 66"/>
              <a:gd name="T9" fmla="*/ 16 h 48"/>
              <a:gd name="T10" fmla="*/ 48 w 66"/>
              <a:gd name="T11" fmla="*/ 19 h 48"/>
              <a:gd name="T12" fmla="*/ 38 w 66"/>
              <a:gd name="T13" fmla="*/ 23 h 48"/>
              <a:gd name="T14" fmla="*/ 38 w 66"/>
              <a:gd name="T15" fmla="*/ 25 h 48"/>
              <a:gd name="T16" fmla="*/ 37 w 66"/>
              <a:gd name="T17" fmla="*/ 28 h 48"/>
              <a:gd name="T18" fmla="*/ 38 w 66"/>
              <a:gd name="T19" fmla="*/ 31 h 48"/>
              <a:gd name="T20" fmla="*/ 39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9 w 66"/>
              <a:gd name="T27" fmla="*/ 41 h 48"/>
              <a:gd name="T28" fmla="*/ 50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8 w 66"/>
              <a:gd name="T37" fmla="*/ 37 h 48"/>
              <a:gd name="T38" fmla="*/ 59 w 66"/>
              <a:gd name="T39" fmla="*/ 35 h 48"/>
              <a:gd name="T40" fmla="*/ 60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8 w 66"/>
              <a:gd name="T47" fmla="*/ 46 h 48"/>
              <a:gd name="T48" fmla="*/ 49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4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3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8 w 66"/>
              <a:gd name="T73" fmla="*/ 30 h 48"/>
              <a:gd name="T74" fmla="*/ 9 w 66"/>
              <a:gd name="T75" fmla="*/ 35 h 48"/>
              <a:gd name="T76" fmla="*/ 10 w 66"/>
              <a:gd name="T77" fmla="*/ 37 h 48"/>
              <a:gd name="T78" fmla="*/ 11 w 66"/>
              <a:gd name="T79" fmla="*/ 39 h 48"/>
              <a:gd name="T80" fmla="*/ 13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5 w 66"/>
              <a:gd name="T91" fmla="*/ 38 h 48"/>
              <a:gd name="T92" fmla="*/ 27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8 w 66"/>
              <a:gd name="T101" fmla="*/ 23 h 48"/>
              <a:gd name="T102" fmla="*/ 20 w 66"/>
              <a:gd name="T103" fmla="*/ 19 h 48"/>
              <a:gd name="T104" fmla="*/ 13 w 66"/>
              <a:gd name="T105" fmla="*/ 16 h 48"/>
              <a:gd name="T106" fmla="*/ 11 w 66"/>
              <a:gd name="T107" fmla="*/ 11 h 48"/>
              <a:gd name="T108" fmla="*/ 14 w 66"/>
              <a:gd name="T109" fmla="*/ 5 h 48"/>
              <a:gd name="T110" fmla="*/ 22 w 66"/>
              <a:gd name="T111" fmla="*/ 1 h 48"/>
              <a:gd name="T112" fmla="*/ 34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4" y="0"/>
                </a:moveTo>
                <a:lnTo>
                  <a:pt x="46" y="1"/>
                </a:lnTo>
                <a:lnTo>
                  <a:pt x="53" y="5"/>
                </a:lnTo>
                <a:lnTo>
                  <a:pt x="57" y="11"/>
                </a:lnTo>
                <a:lnTo>
                  <a:pt x="54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2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6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0" y="43"/>
                </a:lnTo>
                <a:lnTo>
                  <a:pt x="27" y="46"/>
                </a:lnTo>
                <a:lnTo>
                  <a:pt x="23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9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528638</xdr:rowOff>
    </xdr:from>
    <xdr:to>
      <xdr:col>32</xdr:col>
      <xdr:colOff>57150</xdr:colOff>
      <xdr:row>3</xdr:row>
      <xdr:rowOff>52388</xdr:rowOff>
    </xdr:to>
    <xdr:grpSp>
      <xdr:nvGrpSpPr>
        <xdr:cNvPr id="176" name="Month 9" descr="Purple bear face" title="Month 9 navigation button">
          <a:hlinkClick xmlns:r="http://schemas.openxmlformats.org/officeDocument/2006/relationships" r:id="rId9" tooltip="Click to view Month 9"/>
        </xdr:cNvPr>
        <xdr:cNvGrpSpPr/>
      </xdr:nvGrpSpPr>
      <xdr:grpSpPr>
        <a:xfrm>
          <a:off x="10726365" y="729106"/>
          <a:ext cx="391380" cy="288406"/>
          <a:chOff x="10982325" y="757238"/>
          <a:chExt cx="400050" cy="295275"/>
        </a:xfrm>
      </xdr:grpSpPr>
      <xdr:sp macro="" textlink="">
        <xdr:nvSpPr>
          <xdr:cNvPr id="177" name="Freeform 45">
            <a:hlinkClick xmlns:r="http://schemas.openxmlformats.org/officeDocument/2006/relationships" r:id="rId9" tooltip="Show Month #9"/>
          </xdr:cNvPr>
          <xdr:cNvSpPr>
            <a:spLocks noEditPoints="1"/>
          </xdr:cNvSpPr>
        </xdr:nvSpPr>
        <xdr:spPr bwMode="auto">
          <a:xfrm>
            <a:off x="10982325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5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3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5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8" name="Freeform 46"/>
          <xdr:cNvSpPr>
            <a:spLocks/>
          </xdr:cNvSpPr>
        </xdr:nvSpPr>
        <xdr:spPr bwMode="auto">
          <a:xfrm>
            <a:off x="11068050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9" name="Freeform 47"/>
          <xdr:cNvSpPr>
            <a:spLocks/>
          </xdr:cNvSpPr>
        </xdr:nvSpPr>
        <xdr:spPr bwMode="auto">
          <a:xfrm>
            <a:off x="1125855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0" name="Freeform 48"/>
          <xdr:cNvSpPr>
            <a:spLocks noEditPoints="1"/>
          </xdr:cNvSpPr>
        </xdr:nvSpPr>
        <xdr:spPr bwMode="auto">
          <a:xfrm>
            <a:off x="11144250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2 w 98"/>
              <a:gd name="T29" fmla="*/ 69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0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2" y="56"/>
                </a:lnTo>
                <a:lnTo>
                  <a:pt x="16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2" y="69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0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1" name="Freeform 49"/>
          <xdr:cNvSpPr>
            <a:spLocks/>
          </xdr:cNvSpPr>
        </xdr:nvSpPr>
        <xdr:spPr bwMode="auto">
          <a:xfrm>
            <a:off x="11153775" y="938213"/>
            <a:ext cx="57150" cy="38100"/>
          </a:xfrm>
          <a:custGeom>
            <a:avLst/>
            <a:gdLst>
              <a:gd name="T0" fmla="*/ 33 w 65"/>
              <a:gd name="T1" fmla="*/ 0 h 48"/>
              <a:gd name="T2" fmla="*/ 45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6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4 w 65"/>
              <a:gd name="T35" fmla="*/ 39 h 48"/>
              <a:gd name="T36" fmla="*/ 57 w 65"/>
              <a:gd name="T37" fmla="*/ 37 h 48"/>
              <a:gd name="T38" fmla="*/ 58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7 w 65"/>
              <a:gd name="T47" fmla="*/ 46 h 48"/>
              <a:gd name="T48" fmla="*/ 48 w 65"/>
              <a:gd name="T49" fmla="*/ 48 h 48"/>
              <a:gd name="T50" fmla="*/ 42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3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8 w 65"/>
              <a:gd name="T75" fmla="*/ 35 h 48"/>
              <a:gd name="T76" fmla="*/ 9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1 w 65"/>
              <a:gd name="T111" fmla="*/ 1 h 48"/>
              <a:gd name="T112" fmla="*/ 33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3" y="0"/>
                </a:moveTo>
                <a:lnTo>
                  <a:pt x="45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6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4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7" y="46"/>
                </a:lnTo>
                <a:lnTo>
                  <a:pt x="48" y="48"/>
                </a:lnTo>
                <a:lnTo>
                  <a:pt x="42" y="48"/>
                </a:lnTo>
                <a:lnTo>
                  <a:pt x="39" y="46"/>
                </a:lnTo>
                <a:lnTo>
                  <a:pt x="36" y="43"/>
                </a:lnTo>
                <a:lnTo>
                  <a:pt x="33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528638</xdr:rowOff>
    </xdr:from>
    <xdr:to>
      <xdr:col>32</xdr:col>
      <xdr:colOff>600075</xdr:colOff>
      <xdr:row>3</xdr:row>
      <xdr:rowOff>52388</xdr:rowOff>
    </xdr:to>
    <xdr:grpSp>
      <xdr:nvGrpSpPr>
        <xdr:cNvPr id="182" name="Month 10" descr="Orange bear face" title="Month 10 navigation button">
          <a:hlinkClick xmlns:r="http://schemas.openxmlformats.org/officeDocument/2006/relationships" r:id="rId10" tooltip="Click to view Month 10"/>
        </xdr:cNvPr>
        <xdr:cNvGrpSpPr/>
      </xdr:nvGrpSpPr>
      <xdr:grpSpPr>
        <a:xfrm>
          <a:off x="11256429" y="729106"/>
          <a:ext cx="391668" cy="288406"/>
          <a:chOff x="11525250" y="757238"/>
          <a:chExt cx="400050" cy="295275"/>
        </a:xfrm>
      </xdr:grpSpPr>
      <xdr:sp macro="" textlink="">
        <xdr:nvSpPr>
          <xdr:cNvPr id="183" name="Freeform 50">
            <a:hlinkClick xmlns:r="http://schemas.openxmlformats.org/officeDocument/2006/relationships" r:id="rId10" tooltip="Show Month #10"/>
          </xdr:cNvPr>
          <xdr:cNvSpPr>
            <a:spLocks noEditPoints="1"/>
          </xdr:cNvSpPr>
        </xdr:nvSpPr>
        <xdr:spPr bwMode="auto">
          <a:xfrm>
            <a:off x="11525250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4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8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2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4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4" name="Freeform 51"/>
          <xdr:cNvSpPr>
            <a:spLocks/>
          </xdr:cNvSpPr>
        </xdr:nvSpPr>
        <xdr:spPr bwMode="auto">
          <a:xfrm>
            <a:off x="1161097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5" name="Freeform 52"/>
          <xdr:cNvSpPr>
            <a:spLocks/>
          </xdr:cNvSpPr>
        </xdr:nvSpPr>
        <xdr:spPr bwMode="auto">
          <a:xfrm>
            <a:off x="11801475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6" name="Freeform 53"/>
          <xdr:cNvSpPr>
            <a:spLocks noEditPoints="1"/>
          </xdr:cNvSpPr>
        </xdr:nvSpPr>
        <xdr:spPr bwMode="auto">
          <a:xfrm>
            <a:off x="11687175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7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6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7" name="Freeform 54"/>
          <xdr:cNvSpPr>
            <a:spLocks/>
          </xdr:cNvSpPr>
        </xdr:nvSpPr>
        <xdr:spPr bwMode="auto">
          <a:xfrm>
            <a:off x="11696700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0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0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528638</xdr:rowOff>
    </xdr:from>
    <xdr:to>
      <xdr:col>34</xdr:col>
      <xdr:colOff>285750</xdr:colOff>
      <xdr:row>3</xdr:row>
      <xdr:rowOff>52388</xdr:rowOff>
    </xdr:to>
    <xdr:grpSp>
      <xdr:nvGrpSpPr>
        <xdr:cNvPr id="188" name="Month 11" descr="Lime green bear face" title="Month 11 navigation button">
          <a:hlinkClick xmlns:r="http://schemas.openxmlformats.org/officeDocument/2006/relationships" r:id="rId11" tooltip="Click to view Month 11"/>
        </xdr:cNvPr>
        <xdr:cNvGrpSpPr/>
      </xdr:nvGrpSpPr>
      <xdr:grpSpPr>
        <a:xfrm>
          <a:off x="11788305" y="729106"/>
          <a:ext cx="390144" cy="288406"/>
          <a:chOff x="12068175" y="757238"/>
          <a:chExt cx="400050" cy="295275"/>
        </a:xfrm>
      </xdr:grpSpPr>
      <xdr:sp macro="" textlink="">
        <xdr:nvSpPr>
          <xdr:cNvPr id="189" name="Freeform 55">
            <a:hlinkClick xmlns:r="http://schemas.openxmlformats.org/officeDocument/2006/relationships" r:id="rId11" tooltip="Show Month #11"/>
          </xdr:cNvPr>
          <xdr:cNvSpPr>
            <a:spLocks noEditPoints="1"/>
          </xdr:cNvSpPr>
        </xdr:nvSpPr>
        <xdr:spPr bwMode="auto">
          <a:xfrm>
            <a:off x="120681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5 w 458"/>
              <a:gd name="T11" fmla="*/ 279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2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2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4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5" y="279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3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9"/>
                </a:lnTo>
                <a:lnTo>
                  <a:pt x="139" y="188"/>
                </a:lnTo>
                <a:lnTo>
                  <a:pt x="136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4"/>
                </a:lnTo>
                <a:lnTo>
                  <a:pt x="340" y="20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8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3"/>
                </a:lnTo>
                <a:lnTo>
                  <a:pt x="407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6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6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0" name="Freeform 56"/>
          <xdr:cNvSpPr>
            <a:spLocks/>
          </xdr:cNvSpPr>
        </xdr:nvSpPr>
        <xdr:spPr bwMode="auto">
          <a:xfrm>
            <a:off x="121539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1" name="Freeform 57"/>
          <xdr:cNvSpPr>
            <a:spLocks/>
          </xdr:cNvSpPr>
        </xdr:nvSpPr>
        <xdr:spPr bwMode="auto">
          <a:xfrm>
            <a:off x="123444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2" name="Freeform 58"/>
          <xdr:cNvSpPr>
            <a:spLocks noEditPoints="1"/>
          </xdr:cNvSpPr>
        </xdr:nvSpPr>
        <xdr:spPr bwMode="auto">
          <a:xfrm>
            <a:off x="122301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3" name="Freeform 59"/>
          <xdr:cNvSpPr>
            <a:spLocks/>
          </xdr:cNvSpPr>
        </xdr:nvSpPr>
        <xdr:spPr bwMode="auto">
          <a:xfrm>
            <a:off x="12239625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6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9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8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1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9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9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6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9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8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1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9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9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528638</xdr:rowOff>
    </xdr:from>
    <xdr:to>
      <xdr:col>35</xdr:col>
      <xdr:colOff>66675</xdr:colOff>
      <xdr:row>3</xdr:row>
      <xdr:rowOff>52388</xdr:rowOff>
    </xdr:to>
    <xdr:grpSp>
      <xdr:nvGrpSpPr>
        <xdr:cNvPr id="194" name="Month 12" descr="Pink bear face" title="Month 12 navigation button">
          <a:hlinkClick xmlns:r="http://schemas.openxmlformats.org/officeDocument/2006/relationships" r:id="rId12" tooltip="Click to view Month 12"/>
        </xdr:cNvPr>
        <xdr:cNvGrpSpPr/>
      </xdr:nvGrpSpPr>
      <xdr:grpSpPr>
        <a:xfrm>
          <a:off x="12318657" y="729106"/>
          <a:ext cx="391956" cy="288406"/>
          <a:chOff x="12611100" y="757238"/>
          <a:chExt cx="400050" cy="295275"/>
        </a:xfrm>
      </xdr:grpSpPr>
      <xdr:sp macro="" textlink="">
        <xdr:nvSpPr>
          <xdr:cNvPr id="195" name="Freeform 60">
            <a:hlinkClick xmlns:r="http://schemas.openxmlformats.org/officeDocument/2006/relationships" r:id="rId12" tooltip="Show Month #12"/>
          </xdr:cNvPr>
          <xdr:cNvSpPr>
            <a:spLocks noEditPoints="1"/>
          </xdr:cNvSpPr>
        </xdr:nvSpPr>
        <xdr:spPr bwMode="auto">
          <a:xfrm>
            <a:off x="12611100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9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3"/>
                </a:lnTo>
                <a:lnTo>
                  <a:pt x="408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6" name="Freeform 61"/>
          <xdr:cNvSpPr>
            <a:spLocks/>
          </xdr:cNvSpPr>
        </xdr:nvSpPr>
        <xdr:spPr bwMode="auto">
          <a:xfrm>
            <a:off x="126968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7" name="Freeform 62"/>
          <xdr:cNvSpPr>
            <a:spLocks/>
          </xdr:cNvSpPr>
        </xdr:nvSpPr>
        <xdr:spPr bwMode="auto">
          <a:xfrm>
            <a:off x="128873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8" name="Freeform 63"/>
          <xdr:cNvSpPr>
            <a:spLocks noEditPoints="1"/>
          </xdr:cNvSpPr>
        </xdr:nvSpPr>
        <xdr:spPr bwMode="auto">
          <a:xfrm>
            <a:off x="1277302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2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2" y="69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5" y="67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4"/>
                </a:lnTo>
                <a:lnTo>
                  <a:pt x="53" y="51"/>
                </a:lnTo>
                <a:lnTo>
                  <a:pt x="55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9" name="Freeform 64"/>
          <xdr:cNvSpPr>
            <a:spLocks/>
          </xdr:cNvSpPr>
        </xdr:nvSpPr>
        <xdr:spPr bwMode="auto">
          <a:xfrm>
            <a:off x="12782550" y="938213"/>
            <a:ext cx="57150" cy="38100"/>
          </a:xfrm>
          <a:custGeom>
            <a:avLst/>
            <a:gdLst>
              <a:gd name="T0" fmla="*/ 33 w 66"/>
              <a:gd name="T1" fmla="*/ 0 h 48"/>
              <a:gd name="T2" fmla="*/ 45 w 66"/>
              <a:gd name="T3" fmla="*/ 1 h 48"/>
              <a:gd name="T4" fmla="*/ 53 w 66"/>
              <a:gd name="T5" fmla="*/ 5 h 48"/>
              <a:gd name="T6" fmla="*/ 56 w 66"/>
              <a:gd name="T7" fmla="*/ 11 h 48"/>
              <a:gd name="T8" fmla="*/ 54 w 66"/>
              <a:gd name="T9" fmla="*/ 16 h 48"/>
              <a:gd name="T10" fmla="*/ 47 w 66"/>
              <a:gd name="T11" fmla="*/ 19 h 48"/>
              <a:gd name="T12" fmla="*/ 39 w 66"/>
              <a:gd name="T13" fmla="*/ 23 h 48"/>
              <a:gd name="T14" fmla="*/ 37 w 66"/>
              <a:gd name="T15" fmla="*/ 25 h 48"/>
              <a:gd name="T16" fmla="*/ 37 w 66"/>
              <a:gd name="T17" fmla="*/ 28 h 48"/>
              <a:gd name="T18" fmla="*/ 37 w 66"/>
              <a:gd name="T19" fmla="*/ 31 h 48"/>
              <a:gd name="T20" fmla="*/ 40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8 w 66"/>
              <a:gd name="T27" fmla="*/ 41 h 48"/>
              <a:gd name="T28" fmla="*/ 49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7 w 66"/>
              <a:gd name="T37" fmla="*/ 37 h 48"/>
              <a:gd name="T38" fmla="*/ 58 w 66"/>
              <a:gd name="T39" fmla="*/ 35 h 48"/>
              <a:gd name="T40" fmla="*/ 59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7 w 66"/>
              <a:gd name="T47" fmla="*/ 46 h 48"/>
              <a:gd name="T48" fmla="*/ 48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3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2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7 w 66"/>
              <a:gd name="T73" fmla="*/ 30 h 48"/>
              <a:gd name="T74" fmla="*/ 8 w 66"/>
              <a:gd name="T75" fmla="*/ 35 h 48"/>
              <a:gd name="T76" fmla="*/ 9 w 66"/>
              <a:gd name="T77" fmla="*/ 37 h 48"/>
              <a:gd name="T78" fmla="*/ 10 w 66"/>
              <a:gd name="T79" fmla="*/ 39 h 48"/>
              <a:gd name="T80" fmla="*/ 12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4 w 66"/>
              <a:gd name="T91" fmla="*/ 38 h 48"/>
              <a:gd name="T92" fmla="*/ 28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9 w 66"/>
              <a:gd name="T101" fmla="*/ 23 h 48"/>
              <a:gd name="T102" fmla="*/ 19 w 66"/>
              <a:gd name="T103" fmla="*/ 19 h 48"/>
              <a:gd name="T104" fmla="*/ 12 w 66"/>
              <a:gd name="T105" fmla="*/ 16 h 48"/>
              <a:gd name="T106" fmla="*/ 10 w 66"/>
              <a:gd name="T107" fmla="*/ 11 h 48"/>
              <a:gd name="T108" fmla="*/ 13 w 66"/>
              <a:gd name="T109" fmla="*/ 5 h 48"/>
              <a:gd name="T110" fmla="*/ 21 w 66"/>
              <a:gd name="T111" fmla="*/ 1 h 48"/>
              <a:gd name="T112" fmla="*/ 33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3" y="0"/>
                </a:moveTo>
                <a:lnTo>
                  <a:pt x="45" y="1"/>
                </a:lnTo>
                <a:lnTo>
                  <a:pt x="53" y="5"/>
                </a:lnTo>
                <a:lnTo>
                  <a:pt x="56" y="11"/>
                </a:lnTo>
                <a:lnTo>
                  <a:pt x="54" y="16"/>
                </a:lnTo>
                <a:lnTo>
                  <a:pt x="47" y="19"/>
                </a:lnTo>
                <a:lnTo>
                  <a:pt x="39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40" y="36"/>
                </a:lnTo>
                <a:lnTo>
                  <a:pt x="42" y="38"/>
                </a:lnTo>
                <a:lnTo>
                  <a:pt x="45" y="40"/>
                </a:lnTo>
                <a:lnTo>
                  <a:pt x="48" y="41"/>
                </a:lnTo>
                <a:lnTo>
                  <a:pt x="49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6" y="30"/>
                </a:lnTo>
                <a:lnTo>
                  <a:pt x="64" y="40"/>
                </a:lnTo>
                <a:lnTo>
                  <a:pt x="57" y="46"/>
                </a:lnTo>
                <a:lnTo>
                  <a:pt x="48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3" y="39"/>
                </a:lnTo>
                <a:lnTo>
                  <a:pt x="30" y="43"/>
                </a:lnTo>
                <a:lnTo>
                  <a:pt x="27" y="46"/>
                </a:lnTo>
                <a:lnTo>
                  <a:pt x="22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7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4" y="38"/>
                </a:lnTo>
                <a:lnTo>
                  <a:pt x="28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9" y="23"/>
                </a:lnTo>
                <a:lnTo>
                  <a:pt x="19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22</xdr:col>
      <xdr:colOff>266700</xdr:colOff>
      <xdr:row>7</xdr:row>
      <xdr:rowOff>28575</xdr:rowOff>
    </xdr:from>
    <xdr:to>
      <xdr:col>25</xdr:col>
      <xdr:colOff>28575</xdr:colOff>
      <xdr:row>8</xdr:row>
      <xdr:rowOff>219075</xdr:rowOff>
    </xdr:to>
    <xdr:sp macro="" textlink="">
      <xdr:nvSpPr>
        <xdr:cNvPr id="2" name="TextBox 1"/>
        <xdr:cNvSpPr txBox="1"/>
      </xdr:nvSpPr>
      <xdr:spPr>
        <a:xfrm>
          <a:off x="7962900" y="2562225"/>
          <a:ext cx="1381125" cy="4953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>
              <a:solidFill>
                <a:srgbClr val="00B0F0"/>
              </a:solidFill>
            </a:rPr>
            <a:t>Show &amp; Tell:</a:t>
          </a:r>
          <a:r>
            <a:rPr lang="en-US" sz="1100" baseline="0">
              <a:solidFill>
                <a:srgbClr val="00B0F0"/>
              </a:solidFill>
            </a:rPr>
            <a:t> Africa</a:t>
          </a:r>
          <a:endParaRPr lang="en-US" sz="1100">
            <a:solidFill>
              <a:srgbClr val="00B0F0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381000</xdr:colOff>
      <xdr:row>1</xdr:row>
      <xdr:rowOff>71438</xdr:rowOff>
    </xdr:from>
    <xdr:to>
      <xdr:col>28</xdr:col>
      <xdr:colOff>19050</xdr:colOff>
      <xdr:row>1</xdr:row>
      <xdr:rowOff>366713</xdr:rowOff>
    </xdr:to>
    <xdr:grpSp>
      <xdr:nvGrpSpPr>
        <xdr:cNvPr id="128" name="Month 1" descr="Lime green bear face" title="Month 1 navigation button">
          <a:hlinkClick xmlns:r="http://schemas.openxmlformats.org/officeDocument/2006/relationships" r:id="rId1" tooltip="Click to view Month 1"/>
        </xdr:cNvPr>
        <xdr:cNvGrpSpPr/>
      </xdr:nvGrpSpPr>
      <xdr:grpSpPr>
        <a:xfrm>
          <a:off x="9664137" y="284098"/>
          <a:ext cx="391956" cy="286512"/>
          <a:chOff x="9896475" y="300038"/>
          <a:chExt cx="400050" cy="295275"/>
        </a:xfrm>
      </xdr:grpSpPr>
      <xdr:sp macro="" textlink="">
        <xdr:nvSpPr>
          <xdr:cNvPr id="129" name="Freeform 5" descr="&quot;&quot;" title="Month 1 navigation">
            <a:hlinkClick xmlns:r="http://schemas.openxmlformats.org/officeDocument/2006/relationships" r:id="rId1" tooltip="Show Month #1"/>
          </xdr:cNvPr>
          <xdr:cNvSpPr>
            <a:spLocks noEditPoints="1"/>
          </xdr:cNvSpPr>
        </xdr:nvSpPr>
        <xdr:spPr bwMode="auto">
          <a:xfrm>
            <a:off x="98964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19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7" y="185"/>
                </a:lnTo>
                <a:lnTo>
                  <a:pt x="404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7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0" name="Freeform 6"/>
          <xdr:cNvSpPr>
            <a:spLocks/>
          </xdr:cNvSpPr>
        </xdr:nvSpPr>
        <xdr:spPr bwMode="auto">
          <a:xfrm>
            <a:off x="99822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1" name="Freeform 7"/>
          <xdr:cNvSpPr>
            <a:spLocks/>
          </xdr:cNvSpPr>
        </xdr:nvSpPr>
        <xdr:spPr bwMode="auto">
          <a:xfrm>
            <a:off x="101727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2" name="Freeform 8"/>
          <xdr:cNvSpPr>
            <a:spLocks noEditPoints="1"/>
          </xdr:cNvSpPr>
        </xdr:nvSpPr>
        <xdr:spPr bwMode="auto">
          <a:xfrm>
            <a:off x="1004887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3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3" y="60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3" name="Freeform 9"/>
          <xdr:cNvSpPr>
            <a:spLocks/>
          </xdr:cNvSpPr>
        </xdr:nvSpPr>
        <xdr:spPr bwMode="auto">
          <a:xfrm>
            <a:off x="10067925" y="481013"/>
            <a:ext cx="57150" cy="38100"/>
          </a:xfrm>
          <a:custGeom>
            <a:avLst/>
            <a:gdLst>
              <a:gd name="T0" fmla="*/ 34 w 67"/>
              <a:gd name="T1" fmla="*/ 0 h 49"/>
              <a:gd name="T2" fmla="*/ 46 w 67"/>
              <a:gd name="T3" fmla="*/ 2 h 49"/>
              <a:gd name="T4" fmla="*/ 54 w 67"/>
              <a:gd name="T5" fmla="*/ 6 h 49"/>
              <a:gd name="T6" fmla="*/ 57 w 67"/>
              <a:gd name="T7" fmla="*/ 12 h 49"/>
              <a:gd name="T8" fmla="*/ 55 w 67"/>
              <a:gd name="T9" fmla="*/ 17 h 49"/>
              <a:gd name="T10" fmla="*/ 48 w 67"/>
              <a:gd name="T11" fmla="*/ 20 h 49"/>
              <a:gd name="T12" fmla="*/ 38 w 67"/>
              <a:gd name="T13" fmla="*/ 23 h 49"/>
              <a:gd name="T14" fmla="*/ 38 w 67"/>
              <a:gd name="T15" fmla="*/ 26 h 49"/>
              <a:gd name="T16" fmla="*/ 37 w 67"/>
              <a:gd name="T17" fmla="*/ 28 h 49"/>
              <a:gd name="T18" fmla="*/ 38 w 67"/>
              <a:gd name="T19" fmla="*/ 32 h 49"/>
              <a:gd name="T20" fmla="*/ 39 w 67"/>
              <a:gd name="T21" fmla="*/ 37 h 49"/>
              <a:gd name="T22" fmla="*/ 43 w 67"/>
              <a:gd name="T23" fmla="*/ 39 h 49"/>
              <a:gd name="T24" fmla="*/ 45 w 67"/>
              <a:gd name="T25" fmla="*/ 41 h 49"/>
              <a:gd name="T26" fmla="*/ 49 w 67"/>
              <a:gd name="T27" fmla="*/ 42 h 49"/>
              <a:gd name="T28" fmla="*/ 50 w 67"/>
              <a:gd name="T29" fmla="*/ 41 h 49"/>
              <a:gd name="T30" fmla="*/ 52 w 67"/>
              <a:gd name="T31" fmla="*/ 41 h 49"/>
              <a:gd name="T32" fmla="*/ 54 w 67"/>
              <a:gd name="T33" fmla="*/ 41 h 49"/>
              <a:gd name="T34" fmla="*/ 56 w 67"/>
              <a:gd name="T35" fmla="*/ 39 h 49"/>
              <a:gd name="T36" fmla="*/ 58 w 67"/>
              <a:gd name="T37" fmla="*/ 38 h 49"/>
              <a:gd name="T38" fmla="*/ 59 w 67"/>
              <a:gd name="T39" fmla="*/ 35 h 49"/>
              <a:gd name="T40" fmla="*/ 60 w 67"/>
              <a:gd name="T41" fmla="*/ 31 h 49"/>
              <a:gd name="T42" fmla="*/ 67 w 67"/>
              <a:gd name="T43" fmla="*/ 31 h 49"/>
              <a:gd name="T44" fmla="*/ 64 w 67"/>
              <a:gd name="T45" fmla="*/ 41 h 49"/>
              <a:gd name="T46" fmla="*/ 58 w 67"/>
              <a:gd name="T47" fmla="*/ 47 h 49"/>
              <a:gd name="T48" fmla="*/ 49 w 67"/>
              <a:gd name="T49" fmla="*/ 49 h 49"/>
              <a:gd name="T50" fmla="*/ 44 w 67"/>
              <a:gd name="T51" fmla="*/ 49 h 49"/>
              <a:gd name="T52" fmla="*/ 40 w 67"/>
              <a:gd name="T53" fmla="*/ 47 h 49"/>
              <a:gd name="T54" fmla="*/ 36 w 67"/>
              <a:gd name="T55" fmla="*/ 43 h 49"/>
              <a:gd name="T56" fmla="*/ 34 w 67"/>
              <a:gd name="T57" fmla="*/ 40 h 49"/>
              <a:gd name="T58" fmla="*/ 31 w 67"/>
              <a:gd name="T59" fmla="*/ 43 h 49"/>
              <a:gd name="T60" fmla="*/ 27 w 67"/>
              <a:gd name="T61" fmla="*/ 47 h 49"/>
              <a:gd name="T62" fmla="*/ 23 w 67"/>
              <a:gd name="T63" fmla="*/ 49 h 49"/>
              <a:gd name="T64" fmla="*/ 19 w 67"/>
              <a:gd name="T65" fmla="*/ 49 h 49"/>
              <a:gd name="T66" fmla="*/ 9 w 67"/>
              <a:gd name="T67" fmla="*/ 47 h 49"/>
              <a:gd name="T68" fmla="*/ 3 w 67"/>
              <a:gd name="T69" fmla="*/ 41 h 49"/>
              <a:gd name="T70" fmla="*/ 0 w 67"/>
              <a:gd name="T71" fmla="*/ 31 h 49"/>
              <a:gd name="T72" fmla="*/ 8 w 67"/>
              <a:gd name="T73" fmla="*/ 31 h 49"/>
              <a:gd name="T74" fmla="*/ 8 w 67"/>
              <a:gd name="T75" fmla="*/ 35 h 49"/>
              <a:gd name="T76" fmla="*/ 10 w 67"/>
              <a:gd name="T77" fmla="*/ 38 h 49"/>
              <a:gd name="T78" fmla="*/ 11 w 67"/>
              <a:gd name="T79" fmla="*/ 39 h 49"/>
              <a:gd name="T80" fmla="*/ 13 w 67"/>
              <a:gd name="T81" fmla="*/ 41 h 49"/>
              <a:gd name="T82" fmla="*/ 15 w 67"/>
              <a:gd name="T83" fmla="*/ 41 h 49"/>
              <a:gd name="T84" fmla="*/ 18 w 67"/>
              <a:gd name="T85" fmla="*/ 41 h 49"/>
              <a:gd name="T86" fmla="*/ 19 w 67"/>
              <a:gd name="T87" fmla="*/ 42 h 49"/>
              <a:gd name="T88" fmla="*/ 22 w 67"/>
              <a:gd name="T89" fmla="*/ 41 h 49"/>
              <a:gd name="T90" fmla="*/ 25 w 67"/>
              <a:gd name="T91" fmla="*/ 39 h 49"/>
              <a:gd name="T92" fmla="*/ 27 w 67"/>
              <a:gd name="T93" fmla="*/ 37 h 49"/>
              <a:gd name="T94" fmla="*/ 30 w 67"/>
              <a:gd name="T95" fmla="*/ 32 h 49"/>
              <a:gd name="T96" fmla="*/ 30 w 67"/>
              <a:gd name="T97" fmla="*/ 28 h 49"/>
              <a:gd name="T98" fmla="*/ 30 w 67"/>
              <a:gd name="T99" fmla="*/ 26 h 49"/>
              <a:gd name="T100" fmla="*/ 28 w 67"/>
              <a:gd name="T101" fmla="*/ 23 h 49"/>
              <a:gd name="T102" fmla="*/ 20 w 67"/>
              <a:gd name="T103" fmla="*/ 20 h 49"/>
              <a:gd name="T104" fmla="*/ 13 w 67"/>
              <a:gd name="T105" fmla="*/ 17 h 49"/>
              <a:gd name="T106" fmla="*/ 11 w 67"/>
              <a:gd name="T107" fmla="*/ 12 h 49"/>
              <a:gd name="T108" fmla="*/ 14 w 67"/>
              <a:gd name="T109" fmla="*/ 6 h 49"/>
              <a:gd name="T110" fmla="*/ 22 w 67"/>
              <a:gd name="T111" fmla="*/ 2 h 49"/>
              <a:gd name="T112" fmla="*/ 34 w 67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9">
                <a:moveTo>
                  <a:pt x="34" y="0"/>
                </a:moveTo>
                <a:lnTo>
                  <a:pt x="46" y="2"/>
                </a:lnTo>
                <a:lnTo>
                  <a:pt x="54" y="6"/>
                </a:lnTo>
                <a:lnTo>
                  <a:pt x="57" y="12"/>
                </a:lnTo>
                <a:lnTo>
                  <a:pt x="55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3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7" y="31"/>
                </a:lnTo>
                <a:lnTo>
                  <a:pt x="64" y="41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1" y="43"/>
                </a:lnTo>
                <a:lnTo>
                  <a:pt x="27" y="47"/>
                </a:lnTo>
                <a:lnTo>
                  <a:pt x="23" y="49"/>
                </a:lnTo>
                <a:lnTo>
                  <a:pt x="19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8" y="31"/>
                </a:lnTo>
                <a:lnTo>
                  <a:pt x="8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8" y="41"/>
                </a:lnTo>
                <a:lnTo>
                  <a:pt x="19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30" y="32"/>
                </a:lnTo>
                <a:lnTo>
                  <a:pt x="30" y="28"/>
                </a:lnTo>
                <a:lnTo>
                  <a:pt x="30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71438</xdr:rowOff>
    </xdr:from>
    <xdr:to>
      <xdr:col>29</xdr:col>
      <xdr:colOff>466725</xdr:colOff>
      <xdr:row>1</xdr:row>
      <xdr:rowOff>366713</xdr:rowOff>
    </xdr:to>
    <xdr:grpSp>
      <xdr:nvGrpSpPr>
        <xdr:cNvPr id="134" name="Month 2" descr="Orange bear face" title="Month 2 navigation button">
          <a:hlinkClick xmlns:r="http://schemas.openxmlformats.org/officeDocument/2006/relationships" r:id="rId2" tooltip="Click to view Month 2"/>
        </xdr:cNvPr>
        <xdr:cNvGrpSpPr/>
      </xdr:nvGrpSpPr>
      <xdr:grpSpPr>
        <a:xfrm>
          <a:off x="10196013" y="284098"/>
          <a:ext cx="390144" cy="286512"/>
          <a:chOff x="10439400" y="300038"/>
          <a:chExt cx="400050" cy="295275"/>
        </a:xfrm>
      </xdr:grpSpPr>
      <xdr:sp macro="" textlink="">
        <xdr:nvSpPr>
          <xdr:cNvPr id="135" name="Freeform 10">
            <a:hlinkClick xmlns:r="http://schemas.openxmlformats.org/officeDocument/2006/relationships" r:id="rId2" tooltip="Show Month #2"/>
          </xdr:cNvPr>
          <xdr:cNvSpPr>
            <a:spLocks noEditPoints="1"/>
          </xdr:cNvSpPr>
        </xdr:nvSpPr>
        <xdr:spPr bwMode="auto">
          <a:xfrm>
            <a:off x="10439400" y="3000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6 h 345"/>
              <a:gd name="T24" fmla="*/ 322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7 h 345"/>
              <a:gd name="T44" fmla="*/ 127 w 458"/>
              <a:gd name="T45" fmla="*/ 169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3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6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6" name="Freeform 11"/>
          <xdr:cNvSpPr>
            <a:spLocks/>
          </xdr:cNvSpPr>
        </xdr:nvSpPr>
        <xdr:spPr bwMode="auto">
          <a:xfrm>
            <a:off x="105251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7" name="Freeform 12"/>
          <xdr:cNvSpPr>
            <a:spLocks/>
          </xdr:cNvSpPr>
        </xdr:nvSpPr>
        <xdr:spPr bwMode="auto">
          <a:xfrm>
            <a:off x="107156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8" name="Freeform 13"/>
          <xdr:cNvSpPr>
            <a:spLocks noEditPoints="1"/>
          </xdr:cNvSpPr>
        </xdr:nvSpPr>
        <xdr:spPr bwMode="auto">
          <a:xfrm>
            <a:off x="105918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5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9" name="Freeform 14"/>
          <xdr:cNvSpPr>
            <a:spLocks/>
          </xdr:cNvSpPr>
        </xdr:nvSpPr>
        <xdr:spPr bwMode="auto">
          <a:xfrm>
            <a:off x="10610850" y="481013"/>
            <a:ext cx="57150" cy="38100"/>
          </a:xfrm>
          <a:custGeom>
            <a:avLst/>
            <a:gdLst>
              <a:gd name="T0" fmla="*/ 34 w 66"/>
              <a:gd name="T1" fmla="*/ 0 h 49"/>
              <a:gd name="T2" fmla="*/ 46 w 66"/>
              <a:gd name="T3" fmla="*/ 2 h 49"/>
              <a:gd name="T4" fmla="*/ 53 w 66"/>
              <a:gd name="T5" fmla="*/ 6 h 49"/>
              <a:gd name="T6" fmla="*/ 57 w 66"/>
              <a:gd name="T7" fmla="*/ 12 h 49"/>
              <a:gd name="T8" fmla="*/ 54 w 66"/>
              <a:gd name="T9" fmla="*/ 17 h 49"/>
              <a:gd name="T10" fmla="*/ 48 w 66"/>
              <a:gd name="T11" fmla="*/ 20 h 49"/>
              <a:gd name="T12" fmla="*/ 38 w 66"/>
              <a:gd name="T13" fmla="*/ 23 h 49"/>
              <a:gd name="T14" fmla="*/ 38 w 66"/>
              <a:gd name="T15" fmla="*/ 26 h 49"/>
              <a:gd name="T16" fmla="*/ 37 w 66"/>
              <a:gd name="T17" fmla="*/ 28 h 49"/>
              <a:gd name="T18" fmla="*/ 38 w 66"/>
              <a:gd name="T19" fmla="*/ 32 h 49"/>
              <a:gd name="T20" fmla="*/ 39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9 w 66"/>
              <a:gd name="T27" fmla="*/ 42 h 49"/>
              <a:gd name="T28" fmla="*/ 50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8 w 66"/>
              <a:gd name="T37" fmla="*/ 38 h 49"/>
              <a:gd name="T38" fmla="*/ 59 w 66"/>
              <a:gd name="T39" fmla="*/ 35 h 49"/>
              <a:gd name="T40" fmla="*/ 60 w 66"/>
              <a:gd name="T41" fmla="*/ 31 h 49"/>
              <a:gd name="T42" fmla="*/ 66 w 66"/>
              <a:gd name="T43" fmla="*/ 31 h 49"/>
              <a:gd name="T44" fmla="*/ 64 w 66"/>
              <a:gd name="T45" fmla="*/ 40 h 49"/>
              <a:gd name="T46" fmla="*/ 58 w 66"/>
              <a:gd name="T47" fmla="*/ 47 h 49"/>
              <a:gd name="T48" fmla="*/ 49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4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3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0 h 49"/>
              <a:gd name="T70" fmla="*/ 0 w 66"/>
              <a:gd name="T71" fmla="*/ 31 h 49"/>
              <a:gd name="T72" fmla="*/ 8 w 66"/>
              <a:gd name="T73" fmla="*/ 31 h 49"/>
              <a:gd name="T74" fmla="*/ 9 w 66"/>
              <a:gd name="T75" fmla="*/ 35 h 49"/>
              <a:gd name="T76" fmla="*/ 10 w 66"/>
              <a:gd name="T77" fmla="*/ 38 h 49"/>
              <a:gd name="T78" fmla="*/ 11 w 66"/>
              <a:gd name="T79" fmla="*/ 39 h 49"/>
              <a:gd name="T80" fmla="*/ 13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5 w 66"/>
              <a:gd name="T91" fmla="*/ 39 h 49"/>
              <a:gd name="T92" fmla="*/ 27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8 w 66"/>
              <a:gd name="T101" fmla="*/ 23 h 49"/>
              <a:gd name="T102" fmla="*/ 20 w 66"/>
              <a:gd name="T103" fmla="*/ 20 h 49"/>
              <a:gd name="T104" fmla="*/ 13 w 66"/>
              <a:gd name="T105" fmla="*/ 17 h 49"/>
              <a:gd name="T106" fmla="*/ 11 w 66"/>
              <a:gd name="T107" fmla="*/ 12 h 49"/>
              <a:gd name="T108" fmla="*/ 14 w 66"/>
              <a:gd name="T109" fmla="*/ 6 h 49"/>
              <a:gd name="T110" fmla="*/ 22 w 66"/>
              <a:gd name="T111" fmla="*/ 2 h 49"/>
              <a:gd name="T112" fmla="*/ 34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4" y="0"/>
                </a:moveTo>
                <a:lnTo>
                  <a:pt x="46" y="2"/>
                </a:lnTo>
                <a:lnTo>
                  <a:pt x="53" y="6"/>
                </a:lnTo>
                <a:lnTo>
                  <a:pt x="57" y="12"/>
                </a:lnTo>
                <a:lnTo>
                  <a:pt x="54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2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6" y="31"/>
                </a:lnTo>
                <a:lnTo>
                  <a:pt x="64" y="40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0" y="43"/>
                </a:lnTo>
                <a:lnTo>
                  <a:pt x="27" y="47"/>
                </a:lnTo>
                <a:lnTo>
                  <a:pt x="23" y="49"/>
                </a:lnTo>
                <a:lnTo>
                  <a:pt x="18" y="49"/>
                </a:lnTo>
                <a:lnTo>
                  <a:pt x="9" y="47"/>
                </a:lnTo>
                <a:lnTo>
                  <a:pt x="3" y="40"/>
                </a:lnTo>
                <a:lnTo>
                  <a:pt x="0" y="31"/>
                </a:lnTo>
                <a:lnTo>
                  <a:pt x="8" y="31"/>
                </a:lnTo>
                <a:lnTo>
                  <a:pt x="9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71438</xdr:rowOff>
    </xdr:from>
    <xdr:to>
      <xdr:col>32</xdr:col>
      <xdr:colOff>57150</xdr:colOff>
      <xdr:row>1</xdr:row>
      <xdr:rowOff>366713</xdr:rowOff>
    </xdr:to>
    <xdr:grpSp>
      <xdr:nvGrpSpPr>
        <xdr:cNvPr id="140" name="Month 3" descr="Pink bear face" title="Month 3 navigation button">
          <a:hlinkClick xmlns:r="http://schemas.openxmlformats.org/officeDocument/2006/relationships" r:id="rId3" tooltip="Click to view Month 3"/>
        </xdr:cNvPr>
        <xdr:cNvGrpSpPr/>
      </xdr:nvGrpSpPr>
      <xdr:grpSpPr>
        <a:xfrm>
          <a:off x="10726365" y="284098"/>
          <a:ext cx="391380" cy="286512"/>
          <a:chOff x="10982325" y="300038"/>
          <a:chExt cx="400050" cy="295275"/>
        </a:xfrm>
      </xdr:grpSpPr>
      <xdr:sp macro="" textlink="">
        <xdr:nvSpPr>
          <xdr:cNvPr id="141" name="Freeform 15">
            <a:hlinkClick xmlns:r="http://schemas.openxmlformats.org/officeDocument/2006/relationships" r:id="rId3" tooltip="Show Month #3"/>
          </xdr:cNvPr>
          <xdr:cNvSpPr>
            <a:spLocks noEditPoints="1"/>
          </xdr:cNvSpPr>
        </xdr:nvSpPr>
        <xdr:spPr bwMode="auto">
          <a:xfrm>
            <a:off x="10982325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5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3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2" name="Freeform 16"/>
          <xdr:cNvSpPr>
            <a:spLocks/>
          </xdr:cNvSpPr>
        </xdr:nvSpPr>
        <xdr:spPr bwMode="auto">
          <a:xfrm>
            <a:off x="11068050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3" name="Freeform 17"/>
          <xdr:cNvSpPr>
            <a:spLocks/>
          </xdr:cNvSpPr>
        </xdr:nvSpPr>
        <xdr:spPr bwMode="auto">
          <a:xfrm>
            <a:off x="1125855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4" name="Freeform 18"/>
          <xdr:cNvSpPr>
            <a:spLocks noEditPoints="1"/>
          </xdr:cNvSpPr>
        </xdr:nvSpPr>
        <xdr:spPr bwMode="auto">
          <a:xfrm>
            <a:off x="11144250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2 w 98"/>
              <a:gd name="T29" fmla="*/ 68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0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2" y="56"/>
                </a:lnTo>
                <a:lnTo>
                  <a:pt x="16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2" y="68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0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5" name="Freeform 19"/>
          <xdr:cNvSpPr>
            <a:spLocks/>
          </xdr:cNvSpPr>
        </xdr:nvSpPr>
        <xdr:spPr bwMode="auto">
          <a:xfrm>
            <a:off x="11153775" y="481013"/>
            <a:ext cx="57150" cy="38100"/>
          </a:xfrm>
          <a:custGeom>
            <a:avLst/>
            <a:gdLst>
              <a:gd name="T0" fmla="*/ 33 w 65"/>
              <a:gd name="T1" fmla="*/ 0 h 49"/>
              <a:gd name="T2" fmla="*/ 45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6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4 w 65"/>
              <a:gd name="T35" fmla="*/ 39 h 49"/>
              <a:gd name="T36" fmla="*/ 57 w 65"/>
              <a:gd name="T37" fmla="*/ 38 h 49"/>
              <a:gd name="T38" fmla="*/ 58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7 w 65"/>
              <a:gd name="T47" fmla="*/ 47 h 49"/>
              <a:gd name="T48" fmla="*/ 48 w 65"/>
              <a:gd name="T49" fmla="*/ 49 h 49"/>
              <a:gd name="T50" fmla="*/ 42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3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8 w 65"/>
              <a:gd name="T75" fmla="*/ 35 h 49"/>
              <a:gd name="T76" fmla="*/ 9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1 w 65"/>
              <a:gd name="T111" fmla="*/ 2 h 49"/>
              <a:gd name="T112" fmla="*/ 33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3" y="0"/>
                </a:moveTo>
                <a:lnTo>
                  <a:pt x="45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6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4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7" y="47"/>
                </a:lnTo>
                <a:lnTo>
                  <a:pt x="48" y="49"/>
                </a:lnTo>
                <a:lnTo>
                  <a:pt x="42" y="49"/>
                </a:lnTo>
                <a:lnTo>
                  <a:pt x="39" y="47"/>
                </a:lnTo>
                <a:lnTo>
                  <a:pt x="36" y="43"/>
                </a:lnTo>
                <a:lnTo>
                  <a:pt x="33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71438</xdr:rowOff>
    </xdr:from>
    <xdr:to>
      <xdr:col>32</xdr:col>
      <xdr:colOff>600075</xdr:colOff>
      <xdr:row>1</xdr:row>
      <xdr:rowOff>366713</xdr:rowOff>
    </xdr:to>
    <xdr:grpSp>
      <xdr:nvGrpSpPr>
        <xdr:cNvPr id="146" name="Month 4" descr="Red bear face" title="Month 4 navigation button">
          <a:hlinkClick xmlns:r="http://schemas.openxmlformats.org/officeDocument/2006/relationships" r:id="rId4" tooltip="Click to view Month 4"/>
        </xdr:cNvPr>
        <xdr:cNvGrpSpPr/>
      </xdr:nvGrpSpPr>
      <xdr:grpSpPr>
        <a:xfrm>
          <a:off x="11256429" y="284098"/>
          <a:ext cx="391668" cy="286512"/>
          <a:chOff x="11525250" y="300038"/>
          <a:chExt cx="400050" cy="295275"/>
        </a:xfrm>
      </xdr:grpSpPr>
      <xdr:sp macro="" textlink="">
        <xdr:nvSpPr>
          <xdr:cNvPr id="147" name="Freeform 20">
            <a:hlinkClick xmlns:r="http://schemas.openxmlformats.org/officeDocument/2006/relationships" r:id="rId4" tooltip="Show Month #4"/>
          </xdr:cNvPr>
          <xdr:cNvSpPr>
            <a:spLocks noEditPoints="1"/>
          </xdr:cNvSpPr>
        </xdr:nvSpPr>
        <xdr:spPr bwMode="auto">
          <a:xfrm>
            <a:off x="11525250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4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8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2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4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" name="Freeform 21"/>
          <xdr:cNvSpPr>
            <a:spLocks/>
          </xdr:cNvSpPr>
        </xdr:nvSpPr>
        <xdr:spPr bwMode="auto">
          <a:xfrm>
            <a:off x="1161097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" name="Freeform 22"/>
          <xdr:cNvSpPr>
            <a:spLocks/>
          </xdr:cNvSpPr>
        </xdr:nvSpPr>
        <xdr:spPr bwMode="auto">
          <a:xfrm>
            <a:off x="11801475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" name="Freeform 23"/>
          <xdr:cNvSpPr>
            <a:spLocks noEditPoints="1"/>
          </xdr:cNvSpPr>
        </xdr:nvSpPr>
        <xdr:spPr bwMode="auto">
          <a:xfrm>
            <a:off x="11687175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7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5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5"/>
                </a:lnTo>
                <a:lnTo>
                  <a:pt x="82" y="56"/>
                </a:lnTo>
                <a:lnTo>
                  <a:pt x="76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1" name="Freeform 24"/>
          <xdr:cNvSpPr>
            <a:spLocks/>
          </xdr:cNvSpPr>
        </xdr:nvSpPr>
        <xdr:spPr bwMode="auto">
          <a:xfrm>
            <a:off x="11696700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0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0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71438</xdr:rowOff>
    </xdr:from>
    <xdr:to>
      <xdr:col>34</xdr:col>
      <xdr:colOff>285750</xdr:colOff>
      <xdr:row>1</xdr:row>
      <xdr:rowOff>366713</xdr:rowOff>
    </xdr:to>
    <xdr:grpSp>
      <xdr:nvGrpSpPr>
        <xdr:cNvPr id="152" name="Month 5" descr="Blue bear face" title="Month 5 navigation button">
          <a:hlinkClick xmlns:r="http://schemas.openxmlformats.org/officeDocument/2006/relationships" r:id="rId5" tooltip="Click to view Month 5"/>
        </xdr:cNvPr>
        <xdr:cNvGrpSpPr/>
      </xdr:nvGrpSpPr>
      <xdr:grpSpPr>
        <a:xfrm>
          <a:off x="11788305" y="284098"/>
          <a:ext cx="390144" cy="286512"/>
          <a:chOff x="12068175" y="300038"/>
          <a:chExt cx="400050" cy="295275"/>
        </a:xfrm>
      </xdr:grpSpPr>
      <xdr:sp macro="" textlink="">
        <xdr:nvSpPr>
          <xdr:cNvPr id="153" name="Freeform 25">
            <a:hlinkClick xmlns:r="http://schemas.openxmlformats.org/officeDocument/2006/relationships" r:id="rId5" tooltip="Show Month #5"/>
          </xdr:cNvPr>
          <xdr:cNvSpPr>
            <a:spLocks noEditPoints="1"/>
          </xdr:cNvSpPr>
        </xdr:nvSpPr>
        <xdr:spPr bwMode="auto">
          <a:xfrm>
            <a:off x="120681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5 w 458"/>
              <a:gd name="T11" fmla="*/ 277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2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2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3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5" y="277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2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8"/>
                </a:lnTo>
                <a:lnTo>
                  <a:pt x="139" y="187"/>
                </a:lnTo>
                <a:lnTo>
                  <a:pt x="136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3"/>
                </a:lnTo>
                <a:lnTo>
                  <a:pt x="340" y="19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7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2"/>
                </a:lnTo>
                <a:lnTo>
                  <a:pt x="407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6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6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4" name="Freeform 26"/>
          <xdr:cNvSpPr>
            <a:spLocks/>
          </xdr:cNvSpPr>
        </xdr:nvSpPr>
        <xdr:spPr bwMode="auto">
          <a:xfrm>
            <a:off x="121539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5" name="Freeform 27"/>
          <xdr:cNvSpPr>
            <a:spLocks/>
          </xdr:cNvSpPr>
        </xdr:nvSpPr>
        <xdr:spPr bwMode="auto">
          <a:xfrm>
            <a:off x="123444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6" name="Freeform 28"/>
          <xdr:cNvSpPr>
            <a:spLocks noEditPoints="1"/>
          </xdr:cNvSpPr>
        </xdr:nvSpPr>
        <xdr:spPr bwMode="auto">
          <a:xfrm>
            <a:off x="122301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" name="Freeform 29"/>
          <xdr:cNvSpPr>
            <a:spLocks/>
          </xdr:cNvSpPr>
        </xdr:nvSpPr>
        <xdr:spPr bwMode="auto">
          <a:xfrm>
            <a:off x="12239625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6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9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8 w 65"/>
              <a:gd name="T41" fmla="*/ 31 h 49"/>
              <a:gd name="T42" fmla="*/ 65 w 65"/>
              <a:gd name="T43" fmla="*/ 31 h 49"/>
              <a:gd name="T44" fmla="*/ 63 w 65"/>
              <a:gd name="T45" fmla="*/ 41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1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1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9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9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6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9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8" y="31"/>
                </a:lnTo>
                <a:lnTo>
                  <a:pt x="65" y="31"/>
                </a:lnTo>
                <a:lnTo>
                  <a:pt x="63" y="41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1" y="49"/>
                </a:lnTo>
                <a:lnTo>
                  <a:pt x="17" y="49"/>
                </a:lnTo>
                <a:lnTo>
                  <a:pt x="8" y="47"/>
                </a:lnTo>
                <a:lnTo>
                  <a:pt x="2" y="41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9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9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71438</xdr:rowOff>
    </xdr:from>
    <xdr:to>
      <xdr:col>35</xdr:col>
      <xdr:colOff>66675</xdr:colOff>
      <xdr:row>1</xdr:row>
      <xdr:rowOff>366713</xdr:rowOff>
    </xdr:to>
    <xdr:grpSp>
      <xdr:nvGrpSpPr>
        <xdr:cNvPr id="158" name="Month 6" descr="Green bear face" title="Month 6 navigation button">
          <a:hlinkClick xmlns:r="http://schemas.openxmlformats.org/officeDocument/2006/relationships" r:id="rId6" tooltip="Click to view Month 6"/>
        </xdr:cNvPr>
        <xdr:cNvGrpSpPr/>
      </xdr:nvGrpSpPr>
      <xdr:grpSpPr>
        <a:xfrm>
          <a:off x="12318657" y="284098"/>
          <a:ext cx="391956" cy="286512"/>
          <a:chOff x="12611100" y="300038"/>
          <a:chExt cx="400050" cy="295275"/>
        </a:xfrm>
      </xdr:grpSpPr>
      <xdr:sp macro="" textlink="">
        <xdr:nvSpPr>
          <xdr:cNvPr id="159" name="Freeform 30">
            <a:hlinkClick xmlns:r="http://schemas.openxmlformats.org/officeDocument/2006/relationships" r:id="rId6" tooltip="Show Month #6"/>
          </xdr:cNvPr>
          <xdr:cNvSpPr>
            <a:spLocks noEditPoints="1"/>
          </xdr:cNvSpPr>
        </xdr:nvSpPr>
        <xdr:spPr bwMode="auto">
          <a:xfrm>
            <a:off x="12611100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9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2"/>
                </a:lnTo>
                <a:lnTo>
                  <a:pt x="408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" name="Freeform 31"/>
          <xdr:cNvSpPr>
            <a:spLocks/>
          </xdr:cNvSpPr>
        </xdr:nvSpPr>
        <xdr:spPr bwMode="auto">
          <a:xfrm>
            <a:off x="126968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" name="Freeform 32"/>
          <xdr:cNvSpPr>
            <a:spLocks/>
          </xdr:cNvSpPr>
        </xdr:nvSpPr>
        <xdr:spPr bwMode="auto">
          <a:xfrm>
            <a:off x="128873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2" name="Freeform 33"/>
          <xdr:cNvSpPr>
            <a:spLocks noEditPoints="1"/>
          </xdr:cNvSpPr>
        </xdr:nvSpPr>
        <xdr:spPr bwMode="auto">
          <a:xfrm>
            <a:off x="1277302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2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2" y="68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5" y="66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3"/>
                </a:lnTo>
                <a:lnTo>
                  <a:pt x="53" y="51"/>
                </a:lnTo>
                <a:lnTo>
                  <a:pt x="55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3" name="Freeform 34"/>
          <xdr:cNvSpPr>
            <a:spLocks/>
          </xdr:cNvSpPr>
        </xdr:nvSpPr>
        <xdr:spPr bwMode="auto">
          <a:xfrm>
            <a:off x="12782550" y="481013"/>
            <a:ext cx="57150" cy="38100"/>
          </a:xfrm>
          <a:custGeom>
            <a:avLst/>
            <a:gdLst>
              <a:gd name="T0" fmla="*/ 33 w 66"/>
              <a:gd name="T1" fmla="*/ 0 h 49"/>
              <a:gd name="T2" fmla="*/ 45 w 66"/>
              <a:gd name="T3" fmla="*/ 2 h 49"/>
              <a:gd name="T4" fmla="*/ 53 w 66"/>
              <a:gd name="T5" fmla="*/ 6 h 49"/>
              <a:gd name="T6" fmla="*/ 56 w 66"/>
              <a:gd name="T7" fmla="*/ 12 h 49"/>
              <a:gd name="T8" fmla="*/ 54 w 66"/>
              <a:gd name="T9" fmla="*/ 17 h 49"/>
              <a:gd name="T10" fmla="*/ 47 w 66"/>
              <a:gd name="T11" fmla="*/ 20 h 49"/>
              <a:gd name="T12" fmla="*/ 39 w 66"/>
              <a:gd name="T13" fmla="*/ 23 h 49"/>
              <a:gd name="T14" fmla="*/ 37 w 66"/>
              <a:gd name="T15" fmla="*/ 26 h 49"/>
              <a:gd name="T16" fmla="*/ 37 w 66"/>
              <a:gd name="T17" fmla="*/ 28 h 49"/>
              <a:gd name="T18" fmla="*/ 37 w 66"/>
              <a:gd name="T19" fmla="*/ 32 h 49"/>
              <a:gd name="T20" fmla="*/ 40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8 w 66"/>
              <a:gd name="T27" fmla="*/ 42 h 49"/>
              <a:gd name="T28" fmla="*/ 49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7 w 66"/>
              <a:gd name="T37" fmla="*/ 38 h 49"/>
              <a:gd name="T38" fmla="*/ 58 w 66"/>
              <a:gd name="T39" fmla="*/ 35 h 49"/>
              <a:gd name="T40" fmla="*/ 59 w 66"/>
              <a:gd name="T41" fmla="*/ 31 h 49"/>
              <a:gd name="T42" fmla="*/ 66 w 66"/>
              <a:gd name="T43" fmla="*/ 31 h 49"/>
              <a:gd name="T44" fmla="*/ 64 w 66"/>
              <a:gd name="T45" fmla="*/ 41 h 49"/>
              <a:gd name="T46" fmla="*/ 57 w 66"/>
              <a:gd name="T47" fmla="*/ 47 h 49"/>
              <a:gd name="T48" fmla="*/ 48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3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2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1 h 49"/>
              <a:gd name="T70" fmla="*/ 0 w 66"/>
              <a:gd name="T71" fmla="*/ 31 h 49"/>
              <a:gd name="T72" fmla="*/ 7 w 66"/>
              <a:gd name="T73" fmla="*/ 31 h 49"/>
              <a:gd name="T74" fmla="*/ 8 w 66"/>
              <a:gd name="T75" fmla="*/ 35 h 49"/>
              <a:gd name="T76" fmla="*/ 9 w 66"/>
              <a:gd name="T77" fmla="*/ 38 h 49"/>
              <a:gd name="T78" fmla="*/ 10 w 66"/>
              <a:gd name="T79" fmla="*/ 39 h 49"/>
              <a:gd name="T80" fmla="*/ 12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4 w 66"/>
              <a:gd name="T91" fmla="*/ 39 h 49"/>
              <a:gd name="T92" fmla="*/ 28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9 w 66"/>
              <a:gd name="T101" fmla="*/ 23 h 49"/>
              <a:gd name="T102" fmla="*/ 19 w 66"/>
              <a:gd name="T103" fmla="*/ 20 h 49"/>
              <a:gd name="T104" fmla="*/ 12 w 66"/>
              <a:gd name="T105" fmla="*/ 17 h 49"/>
              <a:gd name="T106" fmla="*/ 10 w 66"/>
              <a:gd name="T107" fmla="*/ 12 h 49"/>
              <a:gd name="T108" fmla="*/ 13 w 66"/>
              <a:gd name="T109" fmla="*/ 6 h 49"/>
              <a:gd name="T110" fmla="*/ 21 w 66"/>
              <a:gd name="T111" fmla="*/ 2 h 49"/>
              <a:gd name="T112" fmla="*/ 33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3" y="0"/>
                </a:moveTo>
                <a:lnTo>
                  <a:pt x="45" y="2"/>
                </a:lnTo>
                <a:lnTo>
                  <a:pt x="53" y="6"/>
                </a:lnTo>
                <a:lnTo>
                  <a:pt x="56" y="12"/>
                </a:lnTo>
                <a:lnTo>
                  <a:pt x="54" y="17"/>
                </a:lnTo>
                <a:lnTo>
                  <a:pt x="47" y="20"/>
                </a:lnTo>
                <a:lnTo>
                  <a:pt x="39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40" y="37"/>
                </a:lnTo>
                <a:lnTo>
                  <a:pt x="42" y="39"/>
                </a:lnTo>
                <a:lnTo>
                  <a:pt x="45" y="41"/>
                </a:lnTo>
                <a:lnTo>
                  <a:pt x="48" y="42"/>
                </a:lnTo>
                <a:lnTo>
                  <a:pt x="49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6" y="31"/>
                </a:lnTo>
                <a:lnTo>
                  <a:pt x="64" y="41"/>
                </a:lnTo>
                <a:lnTo>
                  <a:pt x="57" y="47"/>
                </a:lnTo>
                <a:lnTo>
                  <a:pt x="48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3" y="40"/>
                </a:lnTo>
                <a:lnTo>
                  <a:pt x="30" y="43"/>
                </a:lnTo>
                <a:lnTo>
                  <a:pt x="27" y="47"/>
                </a:lnTo>
                <a:lnTo>
                  <a:pt x="22" y="49"/>
                </a:lnTo>
                <a:lnTo>
                  <a:pt x="18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7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4" y="39"/>
                </a:lnTo>
                <a:lnTo>
                  <a:pt x="28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9" y="23"/>
                </a:lnTo>
                <a:lnTo>
                  <a:pt x="19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27</xdr:col>
      <xdr:colOff>381000</xdr:colOff>
      <xdr:row>1</xdr:row>
      <xdr:rowOff>528638</xdr:rowOff>
    </xdr:from>
    <xdr:to>
      <xdr:col>28</xdr:col>
      <xdr:colOff>19050</xdr:colOff>
      <xdr:row>3</xdr:row>
      <xdr:rowOff>52388</xdr:rowOff>
    </xdr:to>
    <xdr:grpSp>
      <xdr:nvGrpSpPr>
        <xdr:cNvPr id="164" name="Month 7" descr="Light blue bear face" title="Month 7 navigation button">
          <a:hlinkClick xmlns:r="http://schemas.openxmlformats.org/officeDocument/2006/relationships" r:id="rId7" tooltip="Click to view Month 7"/>
        </xdr:cNvPr>
        <xdr:cNvGrpSpPr/>
      </xdr:nvGrpSpPr>
      <xdr:grpSpPr>
        <a:xfrm>
          <a:off x="9664137" y="729106"/>
          <a:ext cx="391956" cy="288406"/>
          <a:chOff x="9896475" y="757238"/>
          <a:chExt cx="400050" cy="295275"/>
        </a:xfrm>
      </xdr:grpSpPr>
      <xdr:sp macro="" textlink="">
        <xdr:nvSpPr>
          <xdr:cNvPr id="165" name="Freeform 35">
            <a:hlinkClick xmlns:r="http://schemas.openxmlformats.org/officeDocument/2006/relationships" r:id="rId7" tooltip="Show Month #7"/>
          </xdr:cNvPr>
          <xdr:cNvSpPr>
            <a:spLocks noEditPoints="1"/>
          </xdr:cNvSpPr>
        </xdr:nvSpPr>
        <xdr:spPr bwMode="auto">
          <a:xfrm>
            <a:off x="98964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19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7" y="185"/>
                </a:lnTo>
                <a:lnTo>
                  <a:pt x="404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8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6" name="Freeform 36"/>
          <xdr:cNvSpPr>
            <a:spLocks/>
          </xdr:cNvSpPr>
        </xdr:nvSpPr>
        <xdr:spPr bwMode="auto">
          <a:xfrm>
            <a:off x="99822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7" name="Freeform 37"/>
          <xdr:cNvSpPr>
            <a:spLocks/>
          </xdr:cNvSpPr>
        </xdr:nvSpPr>
        <xdr:spPr bwMode="auto">
          <a:xfrm>
            <a:off x="101727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8" name="Freeform 38"/>
          <xdr:cNvSpPr>
            <a:spLocks noEditPoints="1"/>
          </xdr:cNvSpPr>
        </xdr:nvSpPr>
        <xdr:spPr bwMode="auto">
          <a:xfrm>
            <a:off x="1004887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3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3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9" name="Freeform 39"/>
          <xdr:cNvSpPr>
            <a:spLocks/>
          </xdr:cNvSpPr>
        </xdr:nvSpPr>
        <xdr:spPr bwMode="auto">
          <a:xfrm>
            <a:off x="10067925" y="938213"/>
            <a:ext cx="57150" cy="38100"/>
          </a:xfrm>
          <a:custGeom>
            <a:avLst/>
            <a:gdLst>
              <a:gd name="T0" fmla="*/ 34 w 67"/>
              <a:gd name="T1" fmla="*/ 0 h 48"/>
              <a:gd name="T2" fmla="*/ 46 w 67"/>
              <a:gd name="T3" fmla="*/ 1 h 48"/>
              <a:gd name="T4" fmla="*/ 54 w 67"/>
              <a:gd name="T5" fmla="*/ 5 h 48"/>
              <a:gd name="T6" fmla="*/ 57 w 67"/>
              <a:gd name="T7" fmla="*/ 11 h 48"/>
              <a:gd name="T8" fmla="*/ 55 w 67"/>
              <a:gd name="T9" fmla="*/ 16 h 48"/>
              <a:gd name="T10" fmla="*/ 48 w 67"/>
              <a:gd name="T11" fmla="*/ 19 h 48"/>
              <a:gd name="T12" fmla="*/ 38 w 67"/>
              <a:gd name="T13" fmla="*/ 23 h 48"/>
              <a:gd name="T14" fmla="*/ 38 w 67"/>
              <a:gd name="T15" fmla="*/ 25 h 48"/>
              <a:gd name="T16" fmla="*/ 37 w 67"/>
              <a:gd name="T17" fmla="*/ 28 h 48"/>
              <a:gd name="T18" fmla="*/ 38 w 67"/>
              <a:gd name="T19" fmla="*/ 31 h 48"/>
              <a:gd name="T20" fmla="*/ 39 w 67"/>
              <a:gd name="T21" fmla="*/ 36 h 48"/>
              <a:gd name="T22" fmla="*/ 43 w 67"/>
              <a:gd name="T23" fmla="*/ 38 h 48"/>
              <a:gd name="T24" fmla="*/ 45 w 67"/>
              <a:gd name="T25" fmla="*/ 40 h 48"/>
              <a:gd name="T26" fmla="*/ 49 w 67"/>
              <a:gd name="T27" fmla="*/ 41 h 48"/>
              <a:gd name="T28" fmla="*/ 50 w 67"/>
              <a:gd name="T29" fmla="*/ 41 h 48"/>
              <a:gd name="T30" fmla="*/ 52 w 67"/>
              <a:gd name="T31" fmla="*/ 40 h 48"/>
              <a:gd name="T32" fmla="*/ 54 w 67"/>
              <a:gd name="T33" fmla="*/ 40 h 48"/>
              <a:gd name="T34" fmla="*/ 56 w 67"/>
              <a:gd name="T35" fmla="*/ 39 h 48"/>
              <a:gd name="T36" fmla="*/ 58 w 67"/>
              <a:gd name="T37" fmla="*/ 37 h 48"/>
              <a:gd name="T38" fmla="*/ 59 w 67"/>
              <a:gd name="T39" fmla="*/ 35 h 48"/>
              <a:gd name="T40" fmla="*/ 60 w 67"/>
              <a:gd name="T41" fmla="*/ 30 h 48"/>
              <a:gd name="T42" fmla="*/ 67 w 67"/>
              <a:gd name="T43" fmla="*/ 30 h 48"/>
              <a:gd name="T44" fmla="*/ 64 w 67"/>
              <a:gd name="T45" fmla="*/ 40 h 48"/>
              <a:gd name="T46" fmla="*/ 58 w 67"/>
              <a:gd name="T47" fmla="*/ 46 h 48"/>
              <a:gd name="T48" fmla="*/ 49 w 67"/>
              <a:gd name="T49" fmla="*/ 48 h 48"/>
              <a:gd name="T50" fmla="*/ 44 w 67"/>
              <a:gd name="T51" fmla="*/ 48 h 48"/>
              <a:gd name="T52" fmla="*/ 40 w 67"/>
              <a:gd name="T53" fmla="*/ 46 h 48"/>
              <a:gd name="T54" fmla="*/ 36 w 67"/>
              <a:gd name="T55" fmla="*/ 43 h 48"/>
              <a:gd name="T56" fmla="*/ 34 w 67"/>
              <a:gd name="T57" fmla="*/ 39 h 48"/>
              <a:gd name="T58" fmla="*/ 31 w 67"/>
              <a:gd name="T59" fmla="*/ 43 h 48"/>
              <a:gd name="T60" fmla="*/ 27 w 67"/>
              <a:gd name="T61" fmla="*/ 46 h 48"/>
              <a:gd name="T62" fmla="*/ 23 w 67"/>
              <a:gd name="T63" fmla="*/ 48 h 48"/>
              <a:gd name="T64" fmla="*/ 19 w 67"/>
              <a:gd name="T65" fmla="*/ 48 h 48"/>
              <a:gd name="T66" fmla="*/ 9 w 67"/>
              <a:gd name="T67" fmla="*/ 46 h 48"/>
              <a:gd name="T68" fmla="*/ 3 w 67"/>
              <a:gd name="T69" fmla="*/ 40 h 48"/>
              <a:gd name="T70" fmla="*/ 0 w 67"/>
              <a:gd name="T71" fmla="*/ 30 h 48"/>
              <a:gd name="T72" fmla="*/ 8 w 67"/>
              <a:gd name="T73" fmla="*/ 30 h 48"/>
              <a:gd name="T74" fmla="*/ 8 w 67"/>
              <a:gd name="T75" fmla="*/ 35 h 48"/>
              <a:gd name="T76" fmla="*/ 10 w 67"/>
              <a:gd name="T77" fmla="*/ 37 h 48"/>
              <a:gd name="T78" fmla="*/ 11 w 67"/>
              <a:gd name="T79" fmla="*/ 39 h 48"/>
              <a:gd name="T80" fmla="*/ 13 w 67"/>
              <a:gd name="T81" fmla="*/ 40 h 48"/>
              <a:gd name="T82" fmla="*/ 15 w 67"/>
              <a:gd name="T83" fmla="*/ 40 h 48"/>
              <a:gd name="T84" fmla="*/ 18 w 67"/>
              <a:gd name="T85" fmla="*/ 41 h 48"/>
              <a:gd name="T86" fmla="*/ 19 w 67"/>
              <a:gd name="T87" fmla="*/ 41 h 48"/>
              <a:gd name="T88" fmla="*/ 22 w 67"/>
              <a:gd name="T89" fmla="*/ 40 h 48"/>
              <a:gd name="T90" fmla="*/ 25 w 67"/>
              <a:gd name="T91" fmla="*/ 38 h 48"/>
              <a:gd name="T92" fmla="*/ 27 w 67"/>
              <a:gd name="T93" fmla="*/ 36 h 48"/>
              <a:gd name="T94" fmla="*/ 30 w 67"/>
              <a:gd name="T95" fmla="*/ 31 h 48"/>
              <a:gd name="T96" fmla="*/ 30 w 67"/>
              <a:gd name="T97" fmla="*/ 28 h 48"/>
              <a:gd name="T98" fmla="*/ 30 w 67"/>
              <a:gd name="T99" fmla="*/ 25 h 48"/>
              <a:gd name="T100" fmla="*/ 28 w 67"/>
              <a:gd name="T101" fmla="*/ 23 h 48"/>
              <a:gd name="T102" fmla="*/ 20 w 67"/>
              <a:gd name="T103" fmla="*/ 19 h 48"/>
              <a:gd name="T104" fmla="*/ 13 w 67"/>
              <a:gd name="T105" fmla="*/ 16 h 48"/>
              <a:gd name="T106" fmla="*/ 11 w 67"/>
              <a:gd name="T107" fmla="*/ 11 h 48"/>
              <a:gd name="T108" fmla="*/ 14 w 67"/>
              <a:gd name="T109" fmla="*/ 5 h 48"/>
              <a:gd name="T110" fmla="*/ 22 w 67"/>
              <a:gd name="T111" fmla="*/ 1 h 48"/>
              <a:gd name="T112" fmla="*/ 34 w 67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8">
                <a:moveTo>
                  <a:pt x="34" y="0"/>
                </a:moveTo>
                <a:lnTo>
                  <a:pt x="46" y="1"/>
                </a:lnTo>
                <a:lnTo>
                  <a:pt x="54" y="5"/>
                </a:lnTo>
                <a:lnTo>
                  <a:pt x="57" y="11"/>
                </a:lnTo>
                <a:lnTo>
                  <a:pt x="55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3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7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1" y="43"/>
                </a:lnTo>
                <a:lnTo>
                  <a:pt x="27" y="46"/>
                </a:lnTo>
                <a:lnTo>
                  <a:pt x="23" y="48"/>
                </a:lnTo>
                <a:lnTo>
                  <a:pt x="19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8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8" y="41"/>
                </a:lnTo>
                <a:lnTo>
                  <a:pt x="19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30" y="31"/>
                </a:lnTo>
                <a:lnTo>
                  <a:pt x="30" y="28"/>
                </a:lnTo>
                <a:lnTo>
                  <a:pt x="30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528638</xdr:rowOff>
    </xdr:from>
    <xdr:to>
      <xdr:col>29</xdr:col>
      <xdr:colOff>466725</xdr:colOff>
      <xdr:row>3</xdr:row>
      <xdr:rowOff>52388</xdr:rowOff>
    </xdr:to>
    <xdr:grpSp>
      <xdr:nvGrpSpPr>
        <xdr:cNvPr id="170" name="Month 8" descr="Blue bear face" title="Month 8 navagation button">
          <a:hlinkClick xmlns:r="http://schemas.openxmlformats.org/officeDocument/2006/relationships" r:id="rId8" tooltip="Click to view Month 8"/>
        </xdr:cNvPr>
        <xdr:cNvGrpSpPr/>
      </xdr:nvGrpSpPr>
      <xdr:grpSpPr>
        <a:xfrm>
          <a:off x="10196013" y="729106"/>
          <a:ext cx="390144" cy="288406"/>
          <a:chOff x="10439400" y="757238"/>
          <a:chExt cx="400050" cy="295275"/>
        </a:xfrm>
      </xdr:grpSpPr>
      <xdr:sp macro="" textlink="">
        <xdr:nvSpPr>
          <xdr:cNvPr id="171" name="Freeform 40">
            <a:hlinkClick xmlns:r="http://schemas.openxmlformats.org/officeDocument/2006/relationships" r:id="rId8" tooltip="Show Month #8"/>
          </xdr:cNvPr>
          <xdr:cNvSpPr>
            <a:spLocks noEditPoints="1"/>
          </xdr:cNvSpPr>
        </xdr:nvSpPr>
        <xdr:spPr bwMode="auto">
          <a:xfrm>
            <a:off x="10439400" y="7572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7 h 345"/>
              <a:gd name="T24" fmla="*/ 322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8 h 345"/>
              <a:gd name="T44" fmla="*/ 127 w 458"/>
              <a:gd name="T45" fmla="*/ 170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4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6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rgbClr val="0070C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2" name="Freeform 41"/>
          <xdr:cNvSpPr>
            <a:spLocks/>
          </xdr:cNvSpPr>
        </xdr:nvSpPr>
        <xdr:spPr bwMode="auto">
          <a:xfrm>
            <a:off x="105251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3" name="Freeform 42"/>
          <xdr:cNvSpPr>
            <a:spLocks/>
          </xdr:cNvSpPr>
        </xdr:nvSpPr>
        <xdr:spPr bwMode="auto">
          <a:xfrm>
            <a:off x="107156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4" name="Freeform 43"/>
          <xdr:cNvSpPr>
            <a:spLocks noEditPoints="1"/>
          </xdr:cNvSpPr>
        </xdr:nvSpPr>
        <xdr:spPr bwMode="auto">
          <a:xfrm>
            <a:off x="105918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5" name="Freeform 44"/>
          <xdr:cNvSpPr>
            <a:spLocks/>
          </xdr:cNvSpPr>
        </xdr:nvSpPr>
        <xdr:spPr bwMode="auto">
          <a:xfrm>
            <a:off x="10610850" y="938213"/>
            <a:ext cx="57150" cy="38100"/>
          </a:xfrm>
          <a:custGeom>
            <a:avLst/>
            <a:gdLst>
              <a:gd name="T0" fmla="*/ 34 w 66"/>
              <a:gd name="T1" fmla="*/ 0 h 48"/>
              <a:gd name="T2" fmla="*/ 46 w 66"/>
              <a:gd name="T3" fmla="*/ 1 h 48"/>
              <a:gd name="T4" fmla="*/ 53 w 66"/>
              <a:gd name="T5" fmla="*/ 5 h 48"/>
              <a:gd name="T6" fmla="*/ 57 w 66"/>
              <a:gd name="T7" fmla="*/ 11 h 48"/>
              <a:gd name="T8" fmla="*/ 54 w 66"/>
              <a:gd name="T9" fmla="*/ 16 h 48"/>
              <a:gd name="T10" fmla="*/ 48 w 66"/>
              <a:gd name="T11" fmla="*/ 19 h 48"/>
              <a:gd name="T12" fmla="*/ 38 w 66"/>
              <a:gd name="T13" fmla="*/ 23 h 48"/>
              <a:gd name="T14" fmla="*/ 38 w 66"/>
              <a:gd name="T15" fmla="*/ 25 h 48"/>
              <a:gd name="T16" fmla="*/ 37 w 66"/>
              <a:gd name="T17" fmla="*/ 28 h 48"/>
              <a:gd name="T18" fmla="*/ 38 w 66"/>
              <a:gd name="T19" fmla="*/ 31 h 48"/>
              <a:gd name="T20" fmla="*/ 39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9 w 66"/>
              <a:gd name="T27" fmla="*/ 41 h 48"/>
              <a:gd name="T28" fmla="*/ 50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8 w 66"/>
              <a:gd name="T37" fmla="*/ 37 h 48"/>
              <a:gd name="T38" fmla="*/ 59 w 66"/>
              <a:gd name="T39" fmla="*/ 35 h 48"/>
              <a:gd name="T40" fmla="*/ 60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8 w 66"/>
              <a:gd name="T47" fmla="*/ 46 h 48"/>
              <a:gd name="T48" fmla="*/ 49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4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3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8 w 66"/>
              <a:gd name="T73" fmla="*/ 30 h 48"/>
              <a:gd name="T74" fmla="*/ 9 w 66"/>
              <a:gd name="T75" fmla="*/ 35 h 48"/>
              <a:gd name="T76" fmla="*/ 10 w 66"/>
              <a:gd name="T77" fmla="*/ 37 h 48"/>
              <a:gd name="T78" fmla="*/ 11 w 66"/>
              <a:gd name="T79" fmla="*/ 39 h 48"/>
              <a:gd name="T80" fmla="*/ 13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5 w 66"/>
              <a:gd name="T91" fmla="*/ 38 h 48"/>
              <a:gd name="T92" fmla="*/ 27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8 w 66"/>
              <a:gd name="T101" fmla="*/ 23 h 48"/>
              <a:gd name="T102" fmla="*/ 20 w 66"/>
              <a:gd name="T103" fmla="*/ 19 h 48"/>
              <a:gd name="T104" fmla="*/ 13 w 66"/>
              <a:gd name="T105" fmla="*/ 16 h 48"/>
              <a:gd name="T106" fmla="*/ 11 w 66"/>
              <a:gd name="T107" fmla="*/ 11 h 48"/>
              <a:gd name="T108" fmla="*/ 14 w 66"/>
              <a:gd name="T109" fmla="*/ 5 h 48"/>
              <a:gd name="T110" fmla="*/ 22 w 66"/>
              <a:gd name="T111" fmla="*/ 1 h 48"/>
              <a:gd name="T112" fmla="*/ 34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4" y="0"/>
                </a:moveTo>
                <a:lnTo>
                  <a:pt x="46" y="1"/>
                </a:lnTo>
                <a:lnTo>
                  <a:pt x="53" y="5"/>
                </a:lnTo>
                <a:lnTo>
                  <a:pt x="57" y="11"/>
                </a:lnTo>
                <a:lnTo>
                  <a:pt x="54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2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6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0" y="43"/>
                </a:lnTo>
                <a:lnTo>
                  <a:pt x="27" y="46"/>
                </a:lnTo>
                <a:lnTo>
                  <a:pt x="23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9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528638</xdr:rowOff>
    </xdr:from>
    <xdr:to>
      <xdr:col>32</xdr:col>
      <xdr:colOff>57150</xdr:colOff>
      <xdr:row>3</xdr:row>
      <xdr:rowOff>52388</xdr:rowOff>
    </xdr:to>
    <xdr:grpSp>
      <xdr:nvGrpSpPr>
        <xdr:cNvPr id="176" name="Month 9" descr="Purple bear face" title="Month 9 navigation button">
          <a:hlinkClick xmlns:r="http://schemas.openxmlformats.org/officeDocument/2006/relationships" r:id="rId9" tooltip="Click to view Month 9"/>
        </xdr:cNvPr>
        <xdr:cNvGrpSpPr/>
      </xdr:nvGrpSpPr>
      <xdr:grpSpPr>
        <a:xfrm>
          <a:off x="10726365" y="729106"/>
          <a:ext cx="391380" cy="288406"/>
          <a:chOff x="10982325" y="757238"/>
          <a:chExt cx="400050" cy="295275"/>
        </a:xfrm>
      </xdr:grpSpPr>
      <xdr:sp macro="" textlink="">
        <xdr:nvSpPr>
          <xdr:cNvPr id="177" name="Freeform 45">
            <a:hlinkClick xmlns:r="http://schemas.openxmlformats.org/officeDocument/2006/relationships" r:id="rId9" tooltip="Show Month #9"/>
          </xdr:cNvPr>
          <xdr:cNvSpPr>
            <a:spLocks noEditPoints="1"/>
          </xdr:cNvSpPr>
        </xdr:nvSpPr>
        <xdr:spPr bwMode="auto">
          <a:xfrm>
            <a:off x="10982325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5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3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5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8" name="Freeform 46"/>
          <xdr:cNvSpPr>
            <a:spLocks/>
          </xdr:cNvSpPr>
        </xdr:nvSpPr>
        <xdr:spPr bwMode="auto">
          <a:xfrm>
            <a:off x="11068050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9" name="Freeform 47"/>
          <xdr:cNvSpPr>
            <a:spLocks/>
          </xdr:cNvSpPr>
        </xdr:nvSpPr>
        <xdr:spPr bwMode="auto">
          <a:xfrm>
            <a:off x="1125855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0" name="Freeform 48"/>
          <xdr:cNvSpPr>
            <a:spLocks noEditPoints="1"/>
          </xdr:cNvSpPr>
        </xdr:nvSpPr>
        <xdr:spPr bwMode="auto">
          <a:xfrm>
            <a:off x="11144250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2 w 98"/>
              <a:gd name="T29" fmla="*/ 69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0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2" y="56"/>
                </a:lnTo>
                <a:lnTo>
                  <a:pt x="16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2" y="69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0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1" name="Freeform 49"/>
          <xdr:cNvSpPr>
            <a:spLocks/>
          </xdr:cNvSpPr>
        </xdr:nvSpPr>
        <xdr:spPr bwMode="auto">
          <a:xfrm>
            <a:off x="11153775" y="938213"/>
            <a:ext cx="57150" cy="38100"/>
          </a:xfrm>
          <a:custGeom>
            <a:avLst/>
            <a:gdLst>
              <a:gd name="T0" fmla="*/ 33 w 65"/>
              <a:gd name="T1" fmla="*/ 0 h 48"/>
              <a:gd name="T2" fmla="*/ 45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6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4 w 65"/>
              <a:gd name="T35" fmla="*/ 39 h 48"/>
              <a:gd name="T36" fmla="*/ 57 w 65"/>
              <a:gd name="T37" fmla="*/ 37 h 48"/>
              <a:gd name="T38" fmla="*/ 58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7 w 65"/>
              <a:gd name="T47" fmla="*/ 46 h 48"/>
              <a:gd name="T48" fmla="*/ 48 w 65"/>
              <a:gd name="T49" fmla="*/ 48 h 48"/>
              <a:gd name="T50" fmla="*/ 42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3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8 w 65"/>
              <a:gd name="T75" fmla="*/ 35 h 48"/>
              <a:gd name="T76" fmla="*/ 9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1 w 65"/>
              <a:gd name="T111" fmla="*/ 1 h 48"/>
              <a:gd name="T112" fmla="*/ 33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3" y="0"/>
                </a:moveTo>
                <a:lnTo>
                  <a:pt x="45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6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4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7" y="46"/>
                </a:lnTo>
                <a:lnTo>
                  <a:pt x="48" y="48"/>
                </a:lnTo>
                <a:lnTo>
                  <a:pt x="42" y="48"/>
                </a:lnTo>
                <a:lnTo>
                  <a:pt x="39" y="46"/>
                </a:lnTo>
                <a:lnTo>
                  <a:pt x="36" y="43"/>
                </a:lnTo>
                <a:lnTo>
                  <a:pt x="33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528638</xdr:rowOff>
    </xdr:from>
    <xdr:to>
      <xdr:col>32</xdr:col>
      <xdr:colOff>600075</xdr:colOff>
      <xdr:row>3</xdr:row>
      <xdr:rowOff>52388</xdr:rowOff>
    </xdr:to>
    <xdr:grpSp>
      <xdr:nvGrpSpPr>
        <xdr:cNvPr id="182" name="Month 10" descr="Orange bear face" title="Month 10 navigation button">
          <a:hlinkClick xmlns:r="http://schemas.openxmlformats.org/officeDocument/2006/relationships" r:id="rId10" tooltip="Click to view Month 10"/>
        </xdr:cNvPr>
        <xdr:cNvGrpSpPr/>
      </xdr:nvGrpSpPr>
      <xdr:grpSpPr>
        <a:xfrm>
          <a:off x="11256429" y="729106"/>
          <a:ext cx="391668" cy="288406"/>
          <a:chOff x="11525250" y="757238"/>
          <a:chExt cx="400050" cy="295275"/>
        </a:xfrm>
      </xdr:grpSpPr>
      <xdr:sp macro="" textlink="">
        <xdr:nvSpPr>
          <xdr:cNvPr id="183" name="Freeform 50">
            <a:hlinkClick xmlns:r="http://schemas.openxmlformats.org/officeDocument/2006/relationships" r:id="rId10" tooltip="Show Month #10"/>
          </xdr:cNvPr>
          <xdr:cNvSpPr>
            <a:spLocks noEditPoints="1"/>
          </xdr:cNvSpPr>
        </xdr:nvSpPr>
        <xdr:spPr bwMode="auto">
          <a:xfrm>
            <a:off x="11525250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4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8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2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4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4" name="Freeform 51"/>
          <xdr:cNvSpPr>
            <a:spLocks/>
          </xdr:cNvSpPr>
        </xdr:nvSpPr>
        <xdr:spPr bwMode="auto">
          <a:xfrm>
            <a:off x="1161097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5" name="Freeform 52"/>
          <xdr:cNvSpPr>
            <a:spLocks/>
          </xdr:cNvSpPr>
        </xdr:nvSpPr>
        <xdr:spPr bwMode="auto">
          <a:xfrm>
            <a:off x="11801475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6" name="Freeform 53"/>
          <xdr:cNvSpPr>
            <a:spLocks noEditPoints="1"/>
          </xdr:cNvSpPr>
        </xdr:nvSpPr>
        <xdr:spPr bwMode="auto">
          <a:xfrm>
            <a:off x="11687175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7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6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7" name="Freeform 54"/>
          <xdr:cNvSpPr>
            <a:spLocks/>
          </xdr:cNvSpPr>
        </xdr:nvSpPr>
        <xdr:spPr bwMode="auto">
          <a:xfrm>
            <a:off x="11696700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0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0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528638</xdr:rowOff>
    </xdr:from>
    <xdr:to>
      <xdr:col>34</xdr:col>
      <xdr:colOff>285750</xdr:colOff>
      <xdr:row>3</xdr:row>
      <xdr:rowOff>52388</xdr:rowOff>
    </xdr:to>
    <xdr:grpSp>
      <xdr:nvGrpSpPr>
        <xdr:cNvPr id="188" name="Month 11" descr="Lime green bear face" title="Month 11 navigation button">
          <a:hlinkClick xmlns:r="http://schemas.openxmlformats.org/officeDocument/2006/relationships" r:id="rId11" tooltip="Click to view Month 11"/>
        </xdr:cNvPr>
        <xdr:cNvGrpSpPr/>
      </xdr:nvGrpSpPr>
      <xdr:grpSpPr>
        <a:xfrm>
          <a:off x="11788305" y="729106"/>
          <a:ext cx="390144" cy="288406"/>
          <a:chOff x="12068175" y="757238"/>
          <a:chExt cx="400050" cy="295275"/>
        </a:xfrm>
      </xdr:grpSpPr>
      <xdr:sp macro="" textlink="">
        <xdr:nvSpPr>
          <xdr:cNvPr id="189" name="Freeform 55">
            <a:hlinkClick xmlns:r="http://schemas.openxmlformats.org/officeDocument/2006/relationships" r:id="rId11" tooltip="Show Month #11"/>
          </xdr:cNvPr>
          <xdr:cNvSpPr>
            <a:spLocks noEditPoints="1"/>
          </xdr:cNvSpPr>
        </xdr:nvSpPr>
        <xdr:spPr bwMode="auto">
          <a:xfrm>
            <a:off x="120681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5 w 458"/>
              <a:gd name="T11" fmla="*/ 279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2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2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4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5" y="279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3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9"/>
                </a:lnTo>
                <a:lnTo>
                  <a:pt x="139" y="188"/>
                </a:lnTo>
                <a:lnTo>
                  <a:pt x="136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4"/>
                </a:lnTo>
                <a:lnTo>
                  <a:pt x="340" y="20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8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3"/>
                </a:lnTo>
                <a:lnTo>
                  <a:pt x="407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6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6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0" name="Freeform 56"/>
          <xdr:cNvSpPr>
            <a:spLocks/>
          </xdr:cNvSpPr>
        </xdr:nvSpPr>
        <xdr:spPr bwMode="auto">
          <a:xfrm>
            <a:off x="121539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1" name="Freeform 57"/>
          <xdr:cNvSpPr>
            <a:spLocks/>
          </xdr:cNvSpPr>
        </xdr:nvSpPr>
        <xdr:spPr bwMode="auto">
          <a:xfrm>
            <a:off x="123444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2" name="Freeform 58"/>
          <xdr:cNvSpPr>
            <a:spLocks noEditPoints="1"/>
          </xdr:cNvSpPr>
        </xdr:nvSpPr>
        <xdr:spPr bwMode="auto">
          <a:xfrm>
            <a:off x="122301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3" name="Freeform 59"/>
          <xdr:cNvSpPr>
            <a:spLocks/>
          </xdr:cNvSpPr>
        </xdr:nvSpPr>
        <xdr:spPr bwMode="auto">
          <a:xfrm>
            <a:off x="12239625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6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9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8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1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9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9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6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9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8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1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9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9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528638</xdr:rowOff>
    </xdr:from>
    <xdr:to>
      <xdr:col>35</xdr:col>
      <xdr:colOff>66675</xdr:colOff>
      <xdr:row>3</xdr:row>
      <xdr:rowOff>52388</xdr:rowOff>
    </xdr:to>
    <xdr:grpSp>
      <xdr:nvGrpSpPr>
        <xdr:cNvPr id="194" name="Month 12" descr="Pink bear face" title="Month 12 navigation button">
          <a:hlinkClick xmlns:r="http://schemas.openxmlformats.org/officeDocument/2006/relationships" r:id="rId12" tooltip="Click to view Month 12"/>
        </xdr:cNvPr>
        <xdr:cNvGrpSpPr/>
      </xdr:nvGrpSpPr>
      <xdr:grpSpPr>
        <a:xfrm>
          <a:off x="12318657" y="729106"/>
          <a:ext cx="391956" cy="288406"/>
          <a:chOff x="12611100" y="757238"/>
          <a:chExt cx="400050" cy="295275"/>
        </a:xfrm>
      </xdr:grpSpPr>
      <xdr:sp macro="" textlink="">
        <xdr:nvSpPr>
          <xdr:cNvPr id="195" name="Freeform 60">
            <a:hlinkClick xmlns:r="http://schemas.openxmlformats.org/officeDocument/2006/relationships" r:id="rId12" tooltip="Show Month #12"/>
          </xdr:cNvPr>
          <xdr:cNvSpPr>
            <a:spLocks noEditPoints="1"/>
          </xdr:cNvSpPr>
        </xdr:nvSpPr>
        <xdr:spPr bwMode="auto">
          <a:xfrm>
            <a:off x="12611100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9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3"/>
                </a:lnTo>
                <a:lnTo>
                  <a:pt x="408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6" name="Freeform 61"/>
          <xdr:cNvSpPr>
            <a:spLocks/>
          </xdr:cNvSpPr>
        </xdr:nvSpPr>
        <xdr:spPr bwMode="auto">
          <a:xfrm>
            <a:off x="126968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7" name="Freeform 62"/>
          <xdr:cNvSpPr>
            <a:spLocks/>
          </xdr:cNvSpPr>
        </xdr:nvSpPr>
        <xdr:spPr bwMode="auto">
          <a:xfrm>
            <a:off x="128873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8" name="Freeform 63"/>
          <xdr:cNvSpPr>
            <a:spLocks noEditPoints="1"/>
          </xdr:cNvSpPr>
        </xdr:nvSpPr>
        <xdr:spPr bwMode="auto">
          <a:xfrm>
            <a:off x="1277302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2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2" y="69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5" y="67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4"/>
                </a:lnTo>
                <a:lnTo>
                  <a:pt x="53" y="51"/>
                </a:lnTo>
                <a:lnTo>
                  <a:pt x="55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9" name="Freeform 64"/>
          <xdr:cNvSpPr>
            <a:spLocks/>
          </xdr:cNvSpPr>
        </xdr:nvSpPr>
        <xdr:spPr bwMode="auto">
          <a:xfrm>
            <a:off x="12782550" y="938213"/>
            <a:ext cx="57150" cy="38100"/>
          </a:xfrm>
          <a:custGeom>
            <a:avLst/>
            <a:gdLst>
              <a:gd name="T0" fmla="*/ 33 w 66"/>
              <a:gd name="T1" fmla="*/ 0 h 48"/>
              <a:gd name="T2" fmla="*/ 45 w 66"/>
              <a:gd name="T3" fmla="*/ 1 h 48"/>
              <a:gd name="T4" fmla="*/ 53 w 66"/>
              <a:gd name="T5" fmla="*/ 5 h 48"/>
              <a:gd name="T6" fmla="*/ 56 w 66"/>
              <a:gd name="T7" fmla="*/ 11 h 48"/>
              <a:gd name="T8" fmla="*/ 54 w 66"/>
              <a:gd name="T9" fmla="*/ 16 h 48"/>
              <a:gd name="T10" fmla="*/ 47 w 66"/>
              <a:gd name="T11" fmla="*/ 19 h 48"/>
              <a:gd name="T12" fmla="*/ 39 w 66"/>
              <a:gd name="T13" fmla="*/ 23 h 48"/>
              <a:gd name="T14" fmla="*/ 37 w 66"/>
              <a:gd name="T15" fmla="*/ 25 h 48"/>
              <a:gd name="T16" fmla="*/ 37 w 66"/>
              <a:gd name="T17" fmla="*/ 28 h 48"/>
              <a:gd name="T18" fmla="*/ 37 w 66"/>
              <a:gd name="T19" fmla="*/ 31 h 48"/>
              <a:gd name="T20" fmla="*/ 40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8 w 66"/>
              <a:gd name="T27" fmla="*/ 41 h 48"/>
              <a:gd name="T28" fmla="*/ 49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7 w 66"/>
              <a:gd name="T37" fmla="*/ 37 h 48"/>
              <a:gd name="T38" fmla="*/ 58 w 66"/>
              <a:gd name="T39" fmla="*/ 35 h 48"/>
              <a:gd name="T40" fmla="*/ 59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7 w 66"/>
              <a:gd name="T47" fmla="*/ 46 h 48"/>
              <a:gd name="T48" fmla="*/ 48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3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2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7 w 66"/>
              <a:gd name="T73" fmla="*/ 30 h 48"/>
              <a:gd name="T74" fmla="*/ 8 w 66"/>
              <a:gd name="T75" fmla="*/ 35 h 48"/>
              <a:gd name="T76" fmla="*/ 9 w 66"/>
              <a:gd name="T77" fmla="*/ 37 h 48"/>
              <a:gd name="T78" fmla="*/ 10 w 66"/>
              <a:gd name="T79" fmla="*/ 39 h 48"/>
              <a:gd name="T80" fmla="*/ 12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4 w 66"/>
              <a:gd name="T91" fmla="*/ 38 h 48"/>
              <a:gd name="T92" fmla="*/ 28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9 w 66"/>
              <a:gd name="T101" fmla="*/ 23 h 48"/>
              <a:gd name="T102" fmla="*/ 19 w 66"/>
              <a:gd name="T103" fmla="*/ 19 h 48"/>
              <a:gd name="T104" fmla="*/ 12 w 66"/>
              <a:gd name="T105" fmla="*/ 16 h 48"/>
              <a:gd name="T106" fmla="*/ 10 w 66"/>
              <a:gd name="T107" fmla="*/ 11 h 48"/>
              <a:gd name="T108" fmla="*/ 13 w 66"/>
              <a:gd name="T109" fmla="*/ 5 h 48"/>
              <a:gd name="T110" fmla="*/ 21 w 66"/>
              <a:gd name="T111" fmla="*/ 1 h 48"/>
              <a:gd name="T112" fmla="*/ 33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3" y="0"/>
                </a:moveTo>
                <a:lnTo>
                  <a:pt x="45" y="1"/>
                </a:lnTo>
                <a:lnTo>
                  <a:pt x="53" y="5"/>
                </a:lnTo>
                <a:lnTo>
                  <a:pt x="56" y="11"/>
                </a:lnTo>
                <a:lnTo>
                  <a:pt x="54" y="16"/>
                </a:lnTo>
                <a:lnTo>
                  <a:pt x="47" y="19"/>
                </a:lnTo>
                <a:lnTo>
                  <a:pt x="39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40" y="36"/>
                </a:lnTo>
                <a:lnTo>
                  <a:pt x="42" y="38"/>
                </a:lnTo>
                <a:lnTo>
                  <a:pt x="45" y="40"/>
                </a:lnTo>
                <a:lnTo>
                  <a:pt x="48" y="41"/>
                </a:lnTo>
                <a:lnTo>
                  <a:pt x="49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6" y="30"/>
                </a:lnTo>
                <a:lnTo>
                  <a:pt x="64" y="40"/>
                </a:lnTo>
                <a:lnTo>
                  <a:pt x="57" y="46"/>
                </a:lnTo>
                <a:lnTo>
                  <a:pt x="48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3" y="39"/>
                </a:lnTo>
                <a:lnTo>
                  <a:pt x="30" y="43"/>
                </a:lnTo>
                <a:lnTo>
                  <a:pt x="27" y="46"/>
                </a:lnTo>
                <a:lnTo>
                  <a:pt x="22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7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4" y="38"/>
                </a:lnTo>
                <a:lnTo>
                  <a:pt x="28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9" y="23"/>
                </a:lnTo>
                <a:lnTo>
                  <a:pt x="19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22</xdr:col>
      <xdr:colOff>304800</xdr:colOff>
      <xdr:row>9</xdr:row>
      <xdr:rowOff>28575</xdr:rowOff>
    </xdr:from>
    <xdr:to>
      <xdr:col>25</xdr:col>
      <xdr:colOff>9525</xdr:colOff>
      <xdr:row>10</xdr:row>
      <xdr:rowOff>304800</xdr:rowOff>
    </xdr:to>
    <xdr:sp macro="" textlink="">
      <xdr:nvSpPr>
        <xdr:cNvPr id="2" name="TextBox 1"/>
        <xdr:cNvSpPr txBox="1"/>
      </xdr:nvSpPr>
      <xdr:spPr>
        <a:xfrm>
          <a:off x="8001000" y="3619500"/>
          <a:ext cx="1323975" cy="58102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>
              <a:solidFill>
                <a:srgbClr val="00B0F0"/>
              </a:solidFill>
            </a:rPr>
            <a:t>Show &amp; Tell: Valentines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381000</xdr:colOff>
      <xdr:row>1</xdr:row>
      <xdr:rowOff>71438</xdr:rowOff>
    </xdr:from>
    <xdr:to>
      <xdr:col>28</xdr:col>
      <xdr:colOff>19050</xdr:colOff>
      <xdr:row>1</xdr:row>
      <xdr:rowOff>366713</xdr:rowOff>
    </xdr:to>
    <xdr:grpSp>
      <xdr:nvGrpSpPr>
        <xdr:cNvPr id="128" name="Month 1" descr="Lime green bear face" title="Month 1 navigation button">
          <a:hlinkClick xmlns:r="http://schemas.openxmlformats.org/officeDocument/2006/relationships" r:id="rId1" tooltip="Click to view Month 1"/>
        </xdr:cNvPr>
        <xdr:cNvGrpSpPr/>
      </xdr:nvGrpSpPr>
      <xdr:grpSpPr>
        <a:xfrm>
          <a:off x="9664137" y="284098"/>
          <a:ext cx="391956" cy="286512"/>
          <a:chOff x="9896475" y="300038"/>
          <a:chExt cx="400050" cy="295275"/>
        </a:xfrm>
      </xdr:grpSpPr>
      <xdr:sp macro="" textlink="">
        <xdr:nvSpPr>
          <xdr:cNvPr id="129" name="Freeform 5" descr="&quot;&quot;" title="Month 1 navigation">
            <a:hlinkClick xmlns:r="http://schemas.openxmlformats.org/officeDocument/2006/relationships" r:id="rId1" tooltip="Show Month #1"/>
          </xdr:cNvPr>
          <xdr:cNvSpPr>
            <a:spLocks noEditPoints="1"/>
          </xdr:cNvSpPr>
        </xdr:nvSpPr>
        <xdr:spPr bwMode="auto">
          <a:xfrm>
            <a:off x="98964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19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7" y="185"/>
                </a:lnTo>
                <a:lnTo>
                  <a:pt x="404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7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0" name="Freeform 6"/>
          <xdr:cNvSpPr>
            <a:spLocks/>
          </xdr:cNvSpPr>
        </xdr:nvSpPr>
        <xdr:spPr bwMode="auto">
          <a:xfrm>
            <a:off x="99822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1" name="Freeform 7"/>
          <xdr:cNvSpPr>
            <a:spLocks/>
          </xdr:cNvSpPr>
        </xdr:nvSpPr>
        <xdr:spPr bwMode="auto">
          <a:xfrm>
            <a:off x="101727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2" name="Freeform 8"/>
          <xdr:cNvSpPr>
            <a:spLocks noEditPoints="1"/>
          </xdr:cNvSpPr>
        </xdr:nvSpPr>
        <xdr:spPr bwMode="auto">
          <a:xfrm>
            <a:off x="1004887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3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3" y="60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3" name="Freeform 9"/>
          <xdr:cNvSpPr>
            <a:spLocks/>
          </xdr:cNvSpPr>
        </xdr:nvSpPr>
        <xdr:spPr bwMode="auto">
          <a:xfrm>
            <a:off x="10067925" y="481013"/>
            <a:ext cx="57150" cy="38100"/>
          </a:xfrm>
          <a:custGeom>
            <a:avLst/>
            <a:gdLst>
              <a:gd name="T0" fmla="*/ 34 w 67"/>
              <a:gd name="T1" fmla="*/ 0 h 49"/>
              <a:gd name="T2" fmla="*/ 46 w 67"/>
              <a:gd name="T3" fmla="*/ 2 h 49"/>
              <a:gd name="T4" fmla="*/ 54 w 67"/>
              <a:gd name="T5" fmla="*/ 6 h 49"/>
              <a:gd name="T6" fmla="*/ 57 w 67"/>
              <a:gd name="T7" fmla="*/ 12 h 49"/>
              <a:gd name="T8" fmla="*/ 55 w 67"/>
              <a:gd name="T9" fmla="*/ 17 h 49"/>
              <a:gd name="T10" fmla="*/ 48 w 67"/>
              <a:gd name="T11" fmla="*/ 20 h 49"/>
              <a:gd name="T12" fmla="*/ 38 w 67"/>
              <a:gd name="T13" fmla="*/ 23 h 49"/>
              <a:gd name="T14" fmla="*/ 38 w 67"/>
              <a:gd name="T15" fmla="*/ 26 h 49"/>
              <a:gd name="T16" fmla="*/ 37 w 67"/>
              <a:gd name="T17" fmla="*/ 28 h 49"/>
              <a:gd name="T18" fmla="*/ 38 w 67"/>
              <a:gd name="T19" fmla="*/ 32 h 49"/>
              <a:gd name="T20" fmla="*/ 39 w 67"/>
              <a:gd name="T21" fmla="*/ 37 h 49"/>
              <a:gd name="T22" fmla="*/ 43 w 67"/>
              <a:gd name="T23" fmla="*/ 39 h 49"/>
              <a:gd name="T24" fmla="*/ 45 w 67"/>
              <a:gd name="T25" fmla="*/ 41 h 49"/>
              <a:gd name="T26" fmla="*/ 49 w 67"/>
              <a:gd name="T27" fmla="*/ 42 h 49"/>
              <a:gd name="T28" fmla="*/ 50 w 67"/>
              <a:gd name="T29" fmla="*/ 41 h 49"/>
              <a:gd name="T30" fmla="*/ 52 w 67"/>
              <a:gd name="T31" fmla="*/ 41 h 49"/>
              <a:gd name="T32" fmla="*/ 54 w 67"/>
              <a:gd name="T33" fmla="*/ 41 h 49"/>
              <a:gd name="T34" fmla="*/ 56 w 67"/>
              <a:gd name="T35" fmla="*/ 39 h 49"/>
              <a:gd name="T36" fmla="*/ 58 w 67"/>
              <a:gd name="T37" fmla="*/ 38 h 49"/>
              <a:gd name="T38" fmla="*/ 59 w 67"/>
              <a:gd name="T39" fmla="*/ 35 h 49"/>
              <a:gd name="T40" fmla="*/ 60 w 67"/>
              <a:gd name="T41" fmla="*/ 31 h 49"/>
              <a:gd name="T42" fmla="*/ 67 w 67"/>
              <a:gd name="T43" fmla="*/ 31 h 49"/>
              <a:gd name="T44" fmla="*/ 64 w 67"/>
              <a:gd name="T45" fmla="*/ 41 h 49"/>
              <a:gd name="T46" fmla="*/ 58 w 67"/>
              <a:gd name="T47" fmla="*/ 47 h 49"/>
              <a:gd name="T48" fmla="*/ 49 w 67"/>
              <a:gd name="T49" fmla="*/ 49 h 49"/>
              <a:gd name="T50" fmla="*/ 44 w 67"/>
              <a:gd name="T51" fmla="*/ 49 h 49"/>
              <a:gd name="T52" fmla="*/ 40 w 67"/>
              <a:gd name="T53" fmla="*/ 47 h 49"/>
              <a:gd name="T54" fmla="*/ 36 w 67"/>
              <a:gd name="T55" fmla="*/ 43 h 49"/>
              <a:gd name="T56" fmla="*/ 34 w 67"/>
              <a:gd name="T57" fmla="*/ 40 h 49"/>
              <a:gd name="T58" fmla="*/ 31 w 67"/>
              <a:gd name="T59" fmla="*/ 43 h 49"/>
              <a:gd name="T60" fmla="*/ 27 w 67"/>
              <a:gd name="T61" fmla="*/ 47 h 49"/>
              <a:gd name="T62" fmla="*/ 23 w 67"/>
              <a:gd name="T63" fmla="*/ 49 h 49"/>
              <a:gd name="T64" fmla="*/ 19 w 67"/>
              <a:gd name="T65" fmla="*/ 49 h 49"/>
              <a:gd name="T66" fmla="*/ 9 w 67"/>
              <a:gd name="T67" fmla="*/ 47 h 49"/>
              <a:gd name="T68" fmla="*/ 3 w 67"/>
              <a:gd name="T69" fmla="*/ 41 h 49"/>
              <a:gd name="T70" fmla="*/ 0 w 67"/>
              <a:gd name="T71" fmla="*/ 31 h 49"/>
              <a:gd name="T72" fmla="*/ 8 w 67"/>
              <a:gd name="T73" fmla="*/ 31 h 49"/>
              <a:gd name="T74" fmla="*/ 8 w 67"/>
              <a:gd name="T75" fmla="*/ 35 h 49"/>
              <a:gd name="T76" fmla="*/ 10 w 67"/>
              <a:gd name="T77" fmla="*/ 38 h 49"/>
              <a:gd name="T78" fmla="*/ 11 w 67"/>
              <a:gd name="T79" fmla="*/ 39 h 49"/>
              <a:gd name="T80" fmla="*/ 13 w 67"/>
              <a:gd name="T81" fmla="*/ 41 h 49"/>
              <a:gd name="T82" fmla="*/ 15 w 67"/>
              <a:gd name="T83" fmla="*/ 41 h 49"/>
              <a:gd name="T84" fmla="*/ 18 w 67"/>
              <a:gd name="T85" fmla="*/ 41 h 49"/>
              <a:gd name="T86" fmla="*/ 19 w 67"/>
              <a:gd name="T87" fmla="*/ 42 h 49"/>
              <a:gd name="T88" fmla="*/ 22 w 67"/>
              <a:gd name="T89" fmla="*/ 41 h 49"/>
              <a:gd name="T90" fmla="*/ 25 w 67"/>
              <a:gd name="T91" fmla="*/ 39 h 49"/>
              <a:gd name="T92" fmla="*/ 27 w 67"/>
              <a:gd name="T93" fmla="*/ 37 h 49"/>
              <a:gd name="T94" fmla="*/ 30 w 67"/>
              <a:gd name="T95" fmla="*/ 32 h 49"/>
              <a:gd name="T96" fmla="*/ 30 w 67"/>
              <a:gd name="T97" fmla="*/ 28 h 49"/>
              <a:gd name="T98" fmla="*/ 30 w 67"/>
              <a:gd name="T99" fmla="*/ 26 h 49"/>
              <a:gd name="T100" fmla="*/ 28 w 67"/>
              <a:gd name="T101" fmla="*/ 23 h 49"/>
              <a:gd name="T102" fmla="*/ 20 w 67"/>
              <a:gd name="T103" fmla="*/ 20 h 49"/>
              <a:gd name="T104" fmla="*/ 13 w 67"/>
              <a:gd name="T105" fmla="*/ 17 h 49"/>
              <a:gd name="T106" fmla="*/ 11 w 67"/>
              <a:gd name="T107" fmla="*/ 12 h 49"/>
              <a:gd name="T108" fmla="*/ 14 w 67"/>
              <a:gd name="T109" fmla="*/ 6 h 49"/>
              <a:gd name="T110" fmla="*/ 22 w 67"/>
              <a:gd name="T111" fmla="*/ 2 h 49"/>
              <a:gd name="T112" fmla="*/ 34 w 67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9">
                <a:moveTo>
                  <a:pt x="34" y="0"/>
                </a:moveTo>
                <a:lnTo>
                  <a:pt x="46" y="2"/>
                </a:lnTo>
                <a:lnTo>
                  <a:pt x="54" y="6"/>
                </a:lnTo>
                <a:lnTo>
                  <a:pt x="57" y="12"/>
                </a:lnTo>
                <a:lnTo>
                  <a:pt x="55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3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7" y="31"/>
                </a:lnTo>
                <a:lnTo>
                  <a:pt x="64" y="41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1" y="43"/>
                </a:lnTo>
                <a:lnTo>
                  <a:pt x="27" y="47"/>
                </a:lnTo>
                <a:lnTo>
                  <a:pt x="23" y="49"/>
                </a:lnTo>
                <a:lnTo>
                  <a:pt x="19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8" y="31"/>
                </a:lnTo>
                <a:lnTo>
                  <a:pt x="8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8" y="41"/>
                </a:lnTo>
                <a:lnTo>
                  <a:pt x="19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30" y="32"/>
                </a:lnTo>
                <a:lnTo>
                  <a:pt x="30" y="28"/>
                </a:lnTo>
                <a:lnTo>
                  <a:pt x="30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71438</xdr:rowOff>
    </xdr:from>
    <xdr:to>
      <xdr:col>29</xdr:col>
      <xdr:colOff>466725</xdr:colOff>
      <xdr:row>1</xdr:row>
      <xdr:rowOff>366713</xdr:rowOff>
    </xdr:to>
    <xdr:grpSp>
      <xdr:nvGrpSpPr>
        <xdr:cNvPr id="134" name="Month 2" descr="Orange bear face" title="Month 2 navigation button">
          <a:hlinkClick xmlns:r="http://schemas.openxmlformats.org/officeDocument/2006/relationships" r:id="rId2" tooltip="Click to view Month 2"/>
        </xdr:cNvPr>
        <xdr:cNvGrpSpPr/>
      </xdr:nvGrpSpPr>
      <xdr:grpSpPr>
        <a:xfrm>
          <a:off x="10196013" y="284098"/>
          <a:ext cx="390144" cy="286512"/>
          <a:chOff x="10439400" y="300038"/>
          <a:chExt cx="400050" cy="295275"/>
        </a:xfrm>
      </xdr:grpSpPr>
      <xdr:sp macro="" textlink="">
        <xdr:nvSpPr>
          <xdr:cNvPr id="135" name="Freeform 10">
            <a:hlinkClick xmlns:r="http://schemas.openxmlformats.org/officeDocument/2006/relationships" r:id="rId2" tooltip="Show Month #2"/>
          </xdr:cNvPr>
          <xdr:cNvSpPr>
            <a:spLocks noEditPoints="1"/>
          </xdr:cNvSpPr>
        </xdr:nvSpPr>
        <xdr:spPr bwMode="auto">
          <a:xfrm>
            <a:off x="10439400" y="3000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6 h 345"/>
              <a:gd name="T24" fmla="*/ 322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7 h 345"/>
              <a:gd name="T44" fmla="*/ 127 w 458"/>
              <a:gd name="T45" fmla="*/ 169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3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6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6" name="Freeform 11"/>
          <xdr:cNvSpPr>
            <a:spLocks/>
          </xdr:cNvSpPr>
        </xdr:nvSpPr>
        <xdr:spPr bwMode="auto">
          <a:xfrm>
            <a:off x="105251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7" name="Freeform 12"/>
          <xdr:cNvSpPr>
            <a:spLocks/>
          </xdr:cNvSpPr>
        </xdr:nvSpPr>
        <xdr:spPr bwMode="auto">
          <a:xfrm>
            <a:off x="107156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8" name="Freeform 13"/>
          <xdr:cNvSpPr>
            <a:spLocks noEditPoints="1"/>
          </xdr:cNvSpPr>
        </xdr:nvSpPr>
        <xdr:spPr bwMode="auto">
          <a:xfrm>
            <a:off x="105918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5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9" name="Freeform 14"/>
          <xdr:cNvSpPr>
            <a:spLocks/>
          </xdr:cNvSpPr>
        </xdr:nvSpPr>
        <xdr:spPr bwMode="auto">
          <a:xfrm>
            <a:off x="10610850" y="481013"/>
            <a:ext cx="57150" cy="38100"/>
          </a:xfrm>
          <a:custGeom>
            <a:avLst/>
            <a:gdLst>
              <a:gd name="T0" fmla="*/ 34 w 66"/>
              <a:gd name="T1" fmla="*/ 0 h 49"/>
              <a:gd name="T2" fmla="*/ 46 w 66"/>
              <a:gd name="T3" fmla="*/ 2 h 49"/>
              <a:gd name="T4" fmla="*/ 53 w 66"/>
              <a:gd name="T5" fmla="*/ 6 h 49"/>
              <a:gd name="T6" fmla="*/ 57 w 66"/>
              <a:gd name="T7" fmla="*/ 12 h 49"/>
              <a:gd name="T8" fmla="*/ 54 w 66"/>
              <a:gd name="T9" fmla="*/ 17 h 49"/>
              <a:gd name="T10" fmla="*/ 48 w 66"/>
              <a:gd name="T11" fmla="*/ 20 h 49"/>
              <a:gd name="T12" fmla="*/ 38 w 66"/>
              <a:gd name="T13" fmla="*/ 23 h 49"/>
              <a:gd name="T14" fmla="*/ 38 w 66"/>
              <a:gd name="T15" fmla="*/ 26 h 49"/>
              <a:gd name="T16" fmla="*/ 37 w 66"/>
              <a:gd name="T17" fmla="*/ 28 h 49"/>
              <a:gd name="T18" fmla="*/ 38 w 66"/>
              <a:gd name="T19" fmla="*/ 32 h 49"/>
              <a:gd name="T20" fmla="*/ 39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9 w 66"/>
              <a:gd name="T27" fmla="*/ 42 h 49"/>
              <a:gd name="T28" fmla="*/ 50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8 w 66"/>
              <a:gd name="T37" fmla="*/ 38 h 49"/>
              <a:gd name="T38" fmla="*/ 59 w 66"/>
              <a:gd name="T39" fmla="*/ 35 h 49"/>
              <a:gd name="T40" fmla="*/ 60 w 66"/>
              <a:gd name="T41" fmla="*/ 31 h 49"/>
              <a:gd name="T42" fmla="*/ 66 w 66"/>
              <a:gd name="T43" fmla="*/ 31 h 49"/>
              <a:gd name="T44" fmla="*/ 64 w 66"/>
              <a:gd name="T45" fmla="*/ 40 h 49"/>
              <a:gd name="T46" fmla="*/ 58 w 66"/>
              <a:gd name="T47" fmla="*/ 47 h 49"/>
              <a:gd name="T48" fmla="*/ 49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4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3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0 h 49"/>
              <a:gd name="T70" fmla="*/ 0 w 66"/>
              <a:gd name="T71" fmla="*/ 31 h 49"/>
              <a:gd name="T72" fmla="*/ 8 w 66"/>
              <a:gd name="T73" fmla="*/ 31 h 49"/>
              <a:gd name="T74" fmla="*/ 9 w 66"/>
              <a:gd name="T75" fmla="*/ 35 h 49"/>
              <a:gd name="T76" fmla="*/ 10 w 66"/>
              <a:gd name="T77" fmla="*/ 38 h 49"/>
              <a:gd name="T78" fmla="*/ 11 w 66"/>
              <a:gd name="T79" fmla="*/ 39 h 49"/>
              <a:gd name="T80" fmla="*/ 13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5 w 66"/>
              <a:gd name="T91" fmla="*/ 39 h 49"/>
              <a:gd name="T92" fmla="*/ 27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8 w 66"/>
              <a:gd name="T101" fmla="*/ 23 h 49"/>
              <a:gd name="T102" fmla="*/ 20 w 66"/>
              <a:gd name="T103" fmla="*/ 20 h 49"/>
              <a:gd name="T104" fmla="*/ 13 w 66"/>
              <a:gd name="T105" fmla="*/ 17 h 49"/>
              <a:gd name="T106" fmla="*/ 11 w 66"/>
              <a:gd name="T107" fmla="*/ 12 h 49"/>
              <a:gd name="T108" fmla="*/ 14 w 66"/>
              <a:gd name="T109" fmla="*/ 6 h 49"/>
              <a:gd name="T110" fmla="*/ 22 w 66"/>
              <a:gd name="T111" fmla="*/ 2 h 49"/>
              <a:gd name="T112" fmla="*/ 34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4" y="0"/>
                </a:moveTo>
                <a:lnTo>
                  <a:pt x="46" y="2"/>
                </a:lnTo>
                <a:lnTo>
                  <a:pt x="53" y="6"/>
                </a:lnTo>
                <a:lnTo>
                  <a:pt x="57" y="12"/>
                </a:lnTo>
                <a:lnTo>
                  <a:pt x="54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2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6" y="31"/>
                </a:lnTo>
                <a:lnTo>
                  <a:pt x="64" y="40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0" y="43"/>
                </a:lnTo>
                <a:lnTo>
                  <a:pt x="27" y="47"/>
                </a:lnTo>
                <a:lnTo>
                  <a:pt x="23" y="49"/>
                </a:lnTo>
                <a:lnTo>
                  <a:pt x="18" y="49"/>
                </a:lnTo>
                <a:lnTo>
                  <a:pt x="9" y="47"/>
                </a:lnTo>
                <a:lnTo>
                  <a:pt x="3" y="40"/>
                </a:lnTo>
                <a:lnTo>
                  <a:pt x="0" y="31"/>
                </a:lnTo>
                <a:lnTo>
                  <a:pt x="8" y="31"/>
                </a:lnTo>
                <a:lnTo>
                  <a:pt x="9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71438</xdr:rowOff>
    </xdr:from>
    <xdr:to>
      <xdr:col>32</xdr:col>
      <xdr:colOff>57150</xdr:colOff>
      <xdr:row>1</xdr:row>
      <xdr:rowOff>366713</xdr:rowOff>
    </xdr:to>
    <xdr:grpSp>
      <xdr:nvGrpSpPr>
        <xdr:cNvPr id="140" name="Month 3" descr="Pink bear face" title="Month 3 navigation button">
          <a:hlinkClick xmlns:r="http://schemas.openxmlformats.org/officeDocument/2006/relationships" r:id="rId3" tooltip="Click to view Month 3"/>
        </xdr:cNvPr>
        <xdr:cNvGrpSpPr/>
      </xdr:nvGrpSpPr>
      <xdr:grpSpPr>
        <a:xfrm>
          <a:off x="10726365" y="284098"/>
          <a:ext cx="391380" cy="286512"/>
          <a:chOff x="10982325" y="300038"/>
          <a:chExt cx="400050" cy="295275"/>
        </a:xfrm>
      </xdr:grpSpPr>
      <xdr:sp macro="" textlink="">
        <xdr:nvSpPr>
          <xdr:cNvPr id="141" name="Freeform 15">
            <a:hlinkClick xmlns:r="http://schemas.openxmlformats.org/officeDocument/2006/relationships" r:id="rId3" tooltip="Show Month #3"/>
          </xdr:cNvPr>
          <xdr:cNvSpPr>
            <a:spLocks noEditPoints="1"/>
          </xdr:cNvSpPr>
        </xdr:nvSpPr>
        <xdr:spPr bwMode="auto">
          <a:xfrm>
            <a:off x="10982325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5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3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2" name="Freeform 16"/>
          <xdr:cNvSpPr>
            <a:spLocks/>
          </xdr:cNvSpPr>
        </xdr:nvSpPr>
        <xdr:spPr bwMode="auto">
          <a:xfrm>
            <a:off x="11068050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3" name="Freeform 17"/>
          <xdr:cNvSpPr>
            <a:spLocks/>
          </xdr:cNvSpPr>
        </xdr:nvSpPr>
        <xdr:spPr bwMode="auto">
          <a:xfrm>
            <a:off x="1125855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4" name="Freeform 18"/>
          <xdr:cNvSpPr>
            <a:spLocks noEditPoints="1"/>
          </xdr:cNvSpPr>
        </xdr:nvSpPr>
        <xdr:spPr bwMode="auto">
          <a:xfrm>
            <a:off x="11144250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2 w 98"/>
              <a:gd name="T29" fmla="*/ 68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0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2" y="56"/>
                </a:lnTo>
                <a:lnTo>
                  <a:pt x="16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2" y="68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0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5" name="Freeform 19"/>
          <xdr:cNvSpPr>
            <a:spLocks/>
          </xdr:cNvSpPr>
        </xdr:nvSpPr>
        <xdr:spPr bwMode="auto">
          <a:xfrm>
            <a:off x="11153775" y="481013"/>
            <a:ext cx="57150" cy="38100"/>
          </a:xfrm>
          <a:custGeom>
            <a:avLst/>
            <a:gdLst>
              <a:gd name="T0" fmla="*/ 33 w 65"/>
              <a:gd name="T1" fmla="*/ 0 h 49"/>
              <a:gd name="T2" fmla="*/ 45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6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4 w 65"/>
              <a:gd name="T35" fmla="*/ 39 h 49"/>
              <a:gd name="T36" fmla="*/ 57 w 65"/>
              <a:gd name="T37" fmla="*/ 38 h 49"/>
              <a:gd name="T38" fmla="*/ 58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7 w 65"/>
              <a:gd name="T47" fmla="*/ 47 h 49"/>
              <a:gd name="T48" fmla="*/ 48 w 65"/>
              <a:gd name="T49" fmla="*/ 49 h 49"/>
              <a:gd name="T50" fmla="*/ 42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3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8 w 65"/>
              <a:gd name="T75" fmla="*/ 35 h 49"/>
              <a:gd name="T76" fmla="*/ 9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1 w 65"/>
              <a:gd name="T111" fmla="*/ 2 h 49"/>
              <a:gd name="T112" fmla="*/ 33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3" y="0"/>
                </a:moveTo>
                <a:lnTo>
                  <a:pt x="45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6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4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7" y="47"/>
                </a:lnTo>
                <a:lnTo>
                  <a:pt x="48" y="49"/>
                </a:lnTo>
                <a:lnTo>
                  <a:pt x="42" y="49"/>
                </a:lnTo>
                <a:lnTo>
                  <a:pt x="39" y="47"/>
                </a:lnTo>
                <a:lnTo>
                  <a:pt x="36" y="43"/>
                </a:lnTo>
                <a:lnTo>
                  <a:pt x="33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71438</xdr:rowOff>
    </xdr:from>
    <xdr:to>
      <xdr:col>32</xdr:col>
      <xdr:colOff>600075</xdr:colOff>
      <xdr:row>1</xdr:row>
      <xdr:rowOff>366713</xdr:rowOff>
    </xdr:to>
    <xdr:grpSp>
      <xdr:nvGrpSpPr>
        <xdr:cNvPr id="146" name="Month 4" descr="Red bear face" title="Month 4 navigation button">
          <a:hlinkClick xmlns:r="http://schemas.openxmlformats.org/officeDocument/2006/relationships" r:id="rId4" tooltip="Click to view Month 4"/>
        </xdr:cNvPr>
        <xdr:cNvGrpSpPr/>
      </xdr:nvGrpSpPr>
      <xdr:grpSpPr>
        <a:xfrm>
          <a:off x="11256429" y="284098"/>
          <a:ext cx="391668" cy="286512"/>
          <a:chOff x="11525250" y="300038"/>
          <a:chExt cx="400050" cy="295275"/>
        </a:xfrm>
      </xdr:grpSpPr>
      <xdr:sp macro="" textlink="">
        <xdr:nvSpPr>
          <xdr:cNvPr id="147" name="Freeform 20">
            <a:hlinkClick xmlns:r="http://schemas.openxmlformats.org/officeDocument/2006/relationships" r:id="rId4" tooltip="Show Month #4"/>
          </xdr:cNvPr>
          <xdr:cNvSpPr>
            <a:spLocks noEditPoints="1"/>
          </xdr:cNvSpPr>
        </xdr:nvSpPr>
        <xdr:spPr bwMode="auto">
          <a:xfrm>
            <a:off x="11525250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4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8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2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4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" name="Freeform 21"/>
          <xdr:cNvSpPr>
            <a:spLocks/>
          </xdr:cNvSpPr>
        </xdr:nvSpPr>
        <xdr:spPr bwMode="auto">
          <a:xfrm>
            <a:off x="1161097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" name="Freeform 22"/>
          <xdr:cNvSpPr>
            <a:spLocks/>
          </xdr:cNvSpPr>
        </xdr:nvSpPr>
        <xdr:spPr bwMode="auto">
          <a:xfrm>
            <a:off x="11801475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" name="Freeform 23"/>
          <xdr:cNvSpPr>
            <a:spLocks noEditPoints="1"/>
          </xdr:cNvSpPr>
        </xdr:nvSpPr>
        <xdr:spPr bwMode="auto">
          <a:xfrm>
            <a:off x="11687175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7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5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5"/>
                </a:lnTo>
                <a:lnTo>
                  <a:pt x="82" y="56"/>
                </a:lnTo>
                <a:lnTo>
                  <a:pt x="76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1" name="Freeform 24"/>
          <xdr:cNvSpPr>
            <a:spLocks/>
          </xdr:cNvSpPr>
        </xdr:nvSpPr>
        <xdr:spPr bwMode="auto">
          <a:xfrm>
            <a:off x="11696700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0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0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71438</xdr:rowOff>
    </xdr:from>
    <xdr:to>
      <xdr:col>34</xdr:col>
      <xdr:colOff>285750</xdr:colOff>
      <xdr:row>1</xdr:row>
      <xdr:rowOff>366713</xdr:rowOff>
    </xdr:to>
    <xdr:grpSp>
      <xdr:nvGrpSpPr>
        <xdr:cNvPr id="152" name="Month 5" descr="Blue bear face" title="Month 5 navigation button">
          <a:hlinkClick xmlns:r="http://schemas.openxmlformats.org/officeDocument/2006/relationships" r:id="rId5" tooltip="Click to view Month 5"/>
        </xdr:cNvPr>
        <xdr:cNvGrpSpPr/>
      </xdr:nvGrpSpPr>
      <xdr:grpSpPr>
        <a:xfrm>
          <a:off x="11788305" y="284098"/>
          <a:ext cx="390144" cy="286512"/>
          <a:chOff x="12068175" y="300038"/>
          <a:chExt cx="400050" cy="295275"/>
        </a:xfrm>
      </xdr:grpSpPr>
      <xdr:sp macro="" textlink="">
        <xdr:nvSpPr>
          <xdr:cNvPr id="153" name="Freeform 25">
            <a:hlinkClick xmlns:r="http://schemas.openxmlformats.org/officeDocument/2006/relationships" r:id="rId5" tooltip="Show Month #5"/>
          </xdr:cNvPr>
          <xdr:cNvSpPr>
            <a:spLocks noEditPoints="1"/>
          </xdr:cNvSpPr>
        </xdr:nvSpPr>
        <xdr:spPr bwMode="auto">
          <a:xfrm>
            <a:off x="120681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5 w 458"/>
              <a:gd name="T11" fmla="*/ 277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2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2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3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5" y="277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2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8"/>
                </a:lnTo>
                <a:lnTo>
                  <a:pt x="139" y="187"/>
                </a:lnTo>
                <a:lnTo>
                  <a:pt x="136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3"/>
                </a:lnTo>
                <a:lnTo>
                  <a:pt x="340" y="19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7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2"/>
                </a:lnTo>
                <a:lnTo>
                  <a:pt x="407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6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6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4" name="Freeform 26"/>
          <xdr:cNvSpPr>
            <a:spLocks/>
          </xdr:cNvSpPr>
        </xdr:nvSpPr>
        <xdr:spPr bwMode="auto">
          <a:xfrm>
            <a:off x="121539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5" name="Freeform 27"/>
          <xdr:cNvSpPr>
            <a:spLocks/>
          </xdr:cNvSpPr>
        </xdr:nvSpPr>
        <xdr:spPr bwMode="auto">
          <a:xfrm>
            <a:off x="123444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6" name="Freeform 28"/>
          <xdr:cNvSpPr>
            <a:spLocks noEditPoints="1"/>
          </xdr:cNvSpPr>
        </xdr:nvSpPr>
        <xdr:spPr bwMode="auto">
          <a:xfrm>
            <a:off x="122301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" name="Freeform 29"/>
          <xdr:cNvSpPr>
            <a:spLocks/>
          </xdr:cNvSpPr>
        </xdr:nvSpPr>
        <xdr:spPr bwMode="auto">
          <a:xfrm>
            <a:off x="12239625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6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9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8 w 65"/>
              <a:gd name="T41" fmla="*/ 31 h 49"/>
              <a:gd name="T42" fmla="*/ 65 w 65"/>
              <a:gd name="T43" fmla="*/ 31 h 49"/>
              <a:gd name="T44" fmla="*/ 63 w 65"/>
              <a:gd name="T45" fmla="*/ 41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1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1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9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9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6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9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8" y="31"/>
                </a:lnTo>
                <a:lnTo>
                  <a:pt x="65" y="31"/>
                </a:lnTo>
                <a:lnTo>
                  <a:pt x="63" y="41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1" y="49"/>
                </a:lnTo>
                <a:lnTo>
                  <a:pt x="17" y="49"/>
                </a:lnTo>
                <a:lnTo>
                  <a:pt x="8" y="47"/>
                </a:lnTo>
                <a:lnTo>
                  <a:pt x="2" y="41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9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9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71438</xdr:rowOff>
    </xdr:from>
    <xdr:to>
      <xdr:col>35</xdr:col>
      <xdr:colOff>66675</xdr:colOff>
      <xdr:row>1</xdr:row>
      <xdr:rowOff>366713</xdr:rowOff>
    </xdr:to>
    <xdr:grpSp>
      <xdr:nvGrpSpPr>
        <xdr:cNvPr id="158" name="Month 6" descr="Green bear face" title="Month 6 navigation button">
          <a:hlinkClick xmlns:r="http://schemas.openxmlformats.org/officeDocument/2006/relationships" r:id="rId6" tooltip="Click to view Month 6"/>
        </xdr:cNvPr>
        <xdr:cNvGrpSpPr/>
      </xdr:nvGrpSpPr>
      <xdr:grpSpPr>
        <a:xfrm>
          <a:off x="12318657" y="284098"/>
          <a:ext cx="391956" cy="286512"/>
          <a:chOff x="12611100" y="300038"/>
          <a:chExt cx="400050" cy="295275"/>
        </a:xfrm>
      </xdr:grpSpPr>
      <xdr:sp macro="" textlink="">
        <xdr:nvSpPr>
          <xdr:cNvPr id="159" name="Freeform 30">
            <a:hlinkClick xmlns:r="http://schemas.openxmlformats.org/officeDocument/2006/relationships" r:id="rId6" tooltip="Show Month #6"/>
          </xdr:cNvPr>
          <xdr:cNvSpPr>
            <a:spLocks noEditPoints="1"/>
          </xdr:cNvSpPr>
        </xdr:nvSpPr>
        <xdr:spPr bwMode="auto">
          <a:xfrm>
            <a:off x="12611100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9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2"/>
                </a:lnTo>
                <a:lnTo>
                  <a:pt x="408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" name="Freeform 31"/>
          <xdr:cNvSpPr>
            <a:spLocks/>
          </xdr:cNvSpPr>
        </xdr:nvSpPr>
        <xdr:spPr bwMode="auto">
          <a:xfrm>
            <a:off x="126968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" name="Freeform 32"/>
          <xdr:cNvSpPr>
            <a:spLocks/>
          </xdr:cNvSpPr>
        </xdr:nvSpPr>
        <xdr:spPr bwMode="auto">
          <a:xfrm>
            <a:off x="128873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2" name="Freeform 33"/>
          <xdr:cNvSpPr>
            <a:spLocks noEditPoints="1"/>
          </xdr:cNvSpPr>
        </xdr:nvSpPr>
        <xdr:spPr bwMode="auto">
          <a:xfrm>
            <a:off x="1277302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2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2" y="68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5" y="66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3"/>
                </a:lnTo>
                <a:lnTo>
                  <a:pt x="53" y="51"/>
                </a:lnTo>
                <a:lnTo>
                  <a:pt x="55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3" name="Freeform 34"/>
          <xdr:cNvSpPr>
            <a:spLocks/>
          </xdr:cNvSpPr>
        </xdr:nvSpPr>
        <xdr:spPr bwMode="auto">
          <a:xfrm>
            <a:off x="12782550" y="481013"/>
            <a:ext cx="57150" cy="38100"/>
          </a:xfrm>
          <a:custGeom>
            <a:avLst/>
            <a:gdLst>
              <a:gd name="T0" fmla="*/ 33 w 66"/>
              <a:gd name="T1" fmla="*/ 0 h 49"/>
              <a:gd name="T2" fmla="*/ 45 w 66"/>
              <a:gd name="T3" fmla="*/ 2 h 49"/>
              <a:gd name="T4" fmla="*/ 53 w 66"/>
              <a:gd name="T5" fmla="*/ 6 h 49"/>
              <a:gd name="T6" fmla="*/ 56 w 66"/>
              <a:gd name="T7" fmla="*/ 12 h 49"/>
              <a:gd name="T8" fmla="*/ 54 w 66"/>
              <a:gd name="T9" fmla="*/ 17 h 49"/>
              <a:gd name="T10" fmla="*/ 47 w 66"/>
              <a:gd name="T11" fmla="*/ 20 h 49"/>
              <a:gd name="T12" fmla="*/ 39 w 66"/>
              <a:gd name="T13" fmla="*/ 23 h 49"/>
              <a:gd name="T14" fmla="*/ 37 w 66"/>
              <a:gd name="T15" fmla="*/ 26 h 49"/>
              <a:gd name="T16" fmla="*/ 37 w 66"/>
              <a:gd name="T17" fmla="*/ 28 h 49"/>
              <a:gd name="T18" fmla="*/ 37 w 66"/>
              <a:gd name="T19" fmla="*/ 32 h 49"/>
              <a:gd name="T20" fmla="*/ 40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8 w 66"/>
              <a:gd name="T27" fmla="*/ 42 h 49"/>
              <a:gd name="T28" fmla="*/ 49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7 w 66"/>
              <a:gd name="T37" fmla="*/ 38 h 49"/>
              <a:gd name="T38" fmla="*/ 58 w 66"/>
              <a:gd name="T39" fmla="*/ 35 h 49"/>
              <a:gd name="T40" fmla="*/ 59 w 66"/>
              <a:gd name="T41" fmla="*/ 31 h 49"/>
              <a:gd name="T42" fmla="*/ 66 w 66"/>
              <a:gd name="T43" fmla="*/ 31 h 49"/>
              <a:gd name="T44" fmla="*/ 64 w 66"/>
              <a:gd name="T45" fmla="*/ 41 h 49"/>
              <a:gd name="T46" fmla="*/ 57 w 66"/>
              <a:gd name="T47" fmla="*/ 47 h 49"/>
              <a:gd name="T48" fmla="*/ 48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3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2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1 h 49"/>
              <a:gd name="T70" fmla="*/ 0 w 66"/>
              <a:gd name="T71" fmla="*/ 31 h 49"/>
              <a:gd name="T72" fmla="*/ 7 w 66"/>
              <a:gd name="T73" fmla="*/ 31 h 49"/>
              <a:gd name="T74" fmla="*/ 8 w 66"/>
              <a:gd name="T75" fmla="*/ 35 h 49"/>
              <a:gd name="T76" fmla="*/ 9 w 66"/>
              <a:gd name="T77" fmla="*/ 38 h 49"/>
              <a:gd name="T78" fmla="*/ 10 w 66"/>
              <a:gd name="T79" fmla="*/ 39 h 49"/>
              <a:gd name="T80" fmla="*/ 12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4 w 66"/>
              <a:gd name="T91" fmla="*/ 39 h 49"/>
              <a:gd name="T92" fmla="*/ 28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9 w 66"/>
              <a:gd name="T101" fmla="*/ 23 h 49"/>
              <a:gd name="T102" fmla="*/ 19 w 66"/>
              <a:gd name="T103" fmla="*/ 20 h 49"/>
              <a:gd name="T104" fmla="*/ 12 w 66"/>
              <a:gd name="T105" fmla="*/ 17 h 49"/>
              <a:gd name="T106" fmla="*/ 10 w 66"/>
              <a:gd name="T107" fmla="*/ 12 h 49"/>
              <a:gd name="T108" fmla="*/ 13 w 66"/>
              <a:gd name="T109" fmla="*/ 6 h 49"/>
              <a:gd name="T110" fmla="*/ 21 w 66"/>
              <a:gd name="T111" fmla="*/ 2 h 49"/>
              <a:gd name="T112" fmla="*/ 33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3" y="0"/>
                </a:moveTo>
                <a:lnTo>
                  <a:pt x="45" y="2"/>
                </a:lnTo>
                <a:lnTo>
                  <a:pt x="53" y="6"/>
                </a:lnTo>
                <a:lnTo>
                  <a:pt x="56" y="12"/>
                </a:lnTo>
                <a:lnTo>
                  <a:pt x="54" y="17"/>
                </a:lnTo>
                <a:lnTo>
                  <a:pt x="47" y="20"/>
                </a:lnTo>
                <a:lnTo>
                  <a:pt x="39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40" y="37"/>
                </a:lnTo>
                <a:lnTo>
                  <a:pt x="42" y="39"/>
                </a:lnTo>
                <a:lnTo>
                  <a:pt x="45" y="41"/>
                </a:lnTo>
                <a:lnTo>
                  <a:pt x="48" y="42"/>
                </a:lnTo>
                <a:lnTo>
                  <a:pt x="49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6" y="31"/>
                </a:lnTo>
                <a:lnTo>
                  <a:pt x="64" y="41"/>
                </a:lnTo>
                <a:lnTo>
                  <a:pt x="57" y="47"/>
                </a:lnTo>
                <a:lnTo>
                  <a:pt x="48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3" y="40"/>
                </a:lnTo>
                <a:lnTo>
                  <a:pt x="30" y="43"/>
                </a:lnTo>
                <a:lnTo>
                  <a:pt x="27" y="47"/>
                </a:lnTo>
                <a:lnTo>
                  <a:pt x="22" y="49"/>
                </a:lnTo>
                <a:lnTo>
                  <a:pt x="18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7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4" y="39"/>
                </a:lnTo>
                <a:lnTo>
                  <a:pt x="28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9" y="23"/>
                </a:lnTo>
                <a:lnTo>
                  <a:pt x="19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27</xdr:col>
      <xdr:colOff>381000</xdr:colOff>
      <xdr:row>1</xdr:row>
      <xdr:rowOff>528638</xdr:rowOff>
    </xdr:from>
    <xdr:to>
      <xdr:col>28</xdr:col>
      <xdr:colOff>19050</xdr:colOff>
      <xdr:row>3</xdr:row>
      <xdr:rowOff>52388</xdr:rowOff>
    </xdr:to>
    <xdr:grpSp>
      <xdr:nvGrpSpPr>
        <xdr:cNvPr id="164" name="Month 7" descr="Light blue bear face" title="Month 7 navigation button">
          <a:hlinkClick xmlns:r="http://schemas.openxmlformats.org/officeDocument/2006/relationships" r:id="rId7" tooltip="Click to view Month 7"/>
        </xdr:cNvPr>
        <xdr:cNvGrpSpPr/>
      </xdr:nvGrpSpPr>
      <xdr:grpSpPr>
        <a:xfrm>
          <a:off x="9664137" y="729106"/>
          <a:ext cx="391956" cy="288406"/>
          <a:chOff x="9896475" y="757238"/>
          <a:chExt cx="400050" cy="295275"/>
        </a:xfrm>
      </xdr:grpSpPr>
      <xdr:sp macro="" textlink="">
        <xdr:nvSpPr>
          <xdr:cNvPr id="165" name="Freeform 35">
            <a:hlinkClick xmlns:r="http://schemas.openxmlformats.org/officeDocument/2006/relationships" r:id="rId7" tooltip="Show Month #7"/>
          </xdr:cNvPr>
          <xdr:cNvSpPr>
            <a:spLocks noEditPoints="1"/>
          </xdr:cNvSpPr>
        </xdr:nvSpPr>
        <xdr:spPr bwMode="auto">
          <a:xfrm>
            <a:off x="98964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19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7" y="185"/>
                </a:lnTo>
                <a:lnTo>
                  <a:pt x="404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8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6" name="Freeform 36"/>
          <xdr:cNvSpPr>
            <a:spLocks/>
          </xdr:cNvSpPr>
        </xdr:nvSpPr>
        <xdr:spPr bwMode="auto">
          <a:xfrm>
            <a:off x="99822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7" name="Freeform 37"/>
          <xdr:cNvSpPr>
            <a:spLocks/>
          </xdr:cNvSpPr>
        </xdr:nvSpPr>
        <xdr:spPr bwMode="auto">
          <a:xfrm>
            <a:off x="101727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8" name="Freeform 38"/>
          <xdr:cNvSpPr>
            <a:spLocks noEditPoints="1"/>
          </xdr:cNvSpPr>
        </xdr:nvSpPr>
        <xdr:spPr bwMode="auto">
          <a:xfrm>
            <a:off x="1004887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3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3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9" name="Freeform 39"/>
          <xdr:cNvSpPr>
            <a:spLocks/>
          </xdr:cNvSpPr>
        </xdr:nvSpPr>
        <xdr:spPr bwMode="auto">
          <a:xfrm>
            <a:off x="10067925" y="938213"/>
            <a:ext cx="57150" cy="38100"/>
          </a:xfrm>
          <a:custGeom>
            <a:avLst/>
            <a:gdLst>
              <a:gd name="T0" fmla="*/ 34 w 67"/>
              <a:gd name="T1" fmla="*/ 0 h 48"/>
              <a:gd name="T2" fmla="*/ 46 w 67"/>
              <a:gd name="T3" fmla="*/ 1 h 48"/>
              <a:gd name="T4" fmla="*/ 54 w 67"/>
              <a:gd name="T5" fmla="*/ 5 h 48"/>
              <a:gd name="T6" fmla="*/ 57 w 67"/>
              <a:gd name="T7" fmla="*/ 11 h 48"/>
              <a:gd name="T8" fmla="*/ 55 w 67"/>
              <a:gd name="T9" fmla="*/ 16 h 48"/>
              <a:gd name="T10" fmla="*/ 48 w 67"/>
              <a:gd name="T11" fmla="*/ 19 h 48"/>
              <a:gd name="T12" fmla="*/ 38 w 67"/>
              <a:gd name="T13" fmla="*/ 23 h 48"/>
              <a:gd name="T14" fmla="*/ 38 w 67"/>
              <a:gd name="T15" fmla="*/ 25 h 48"/>
              <a:gd name="T16" fmla="*/ 37 w 67"/>
              <a:gd name="T17" fmla="*/ 28 h 48"/>
              <a:gd name="T18" fmla="*/ 38 w 67"/>
              <a:gd name="T19" fmla="*/ 31 h 48"/>
              <a:gd name="T20" fmla="*/ 39 w 67"/>
              <a:gd name="T21" fmla="*/ 36 h 48"/>
              <a:gd name="T22" fmla="*/ 43 w 67"/>
              <a:gd name="T23" fmla="*/ 38 h 48"/>
              <a:gd name="T24" fmla="*/ 45 w 67"/>
              <a:gd name="T25" fmla="*/ 40 h 48"/>
              <a:gd name="T26" fmla="*/ 49 w 67"/>
              <a:gd name="T27" fmla="*/ 41 h 48"/>
              <a:gd name="T28" fmla="*/ 50 w 67"/>
              <a:gd name="T29" fmla="*/ 41 h 48"/>
              <a:gd name="T30" fmla="*/ 52 w 67"/>
              <a:gd name="T31" fmla="*/ 40 h 48"/>
              <a:gd name="T32" fmla="*/ 54 w 67"/>
              <a:gd name="T33" fmla="*/ 40 h 48"/>
              <a:gd name="T34" fmla="*/ 56 w 67"/>
              <a:gd name="T35" fmla="*/ 39 h 48"/>
              <a:gd name="T36" fmla="*/ 58 w 67"/>
              <a:gd name="T37" fmla="*/ 37 h 48"/>
              <a:gd name="T38" fmla="*/ 59 w 67"/>
              <a:gd name="T39" fmla="*/ 35 h 48"/>
              <a:gd name="T40" fmla="*/ 60 w 67"/>
              <a:gd name="T41" fmla="*/ 30 h 48"/>
              <a:gd name="T42" fmla="*/ 67 w 67"/>
              <a:gd name="T43" fmla="*/ 30 h 48"/>
              <a:gd name="T44" fmla="*/ 64 w 67"/>
              <a:gd name="T45" fmla="*/ 40 h 48"/>
              <a:gd name="T46" fmla="*/ 58 w 67"/>
              <a:gd name="T47" fmla="*/ 46 h 48"/>
              <a:gd name="T48" fmla="*/ 49 w 67"/>
              <a:gd name="T49" fmla="*/ 48 h 48"/>
              <a:gd name="T50" fmla="*/ 44 w 67"/>
              <a:gd name="T51" fmla="*/ 48 h 48"/>
              <a:gd name="T52" fmla="*/ 40 w 67"/>
              <a:gd name="T53" fmla="*/ 46 h 48"/>
              <a:gd name="T54" fmla="*/ 36 w 67"/>
              <a:gd name="T55" fmla="*/ 43 h 48"/>
              <a:gd name="T56" fmla="*/ 34 w 67"/>
              <a:gd name="T57" fmla="*/ 39 h 48"/>
              <a:gd name="T58" fmla="*/ 31 w 67"/>
              <a:gd name="T59" fmla="*/ 43 h 48"/>
              <a:gd name="T60" fmla="*/ 27 w 67"/>
              <a:gd name="T61" fmla="*/ 46 h 48"/>
              <a:gd name="T62" fmla="*/ 23 w 67"/>
              <a:gd name="T63" fmla="*/ 48 h 48"/>
              <a:gd name="T64" fmla="*/ 19 w 67"/>
              <a:gd name="T65" fmla="*/ 48 h 48"/>
              <a:gd name="T66" fmla="*/ 9 w 67"/>
              <a:gd name="T67" fmla="*/ 46 h 48"/>
              <a:gd name="T68" fmla="*/ 3 w 67"/>
              <a:gd name="T69" fmla="*/ 40 h 48"/>
              <a:gd name="T70" fmla="*/ 0 w 67"/>
              <a:gd name="T71" fmla="*/ 30 h 48"/>
              <a:gd name="T72" fmla="*/ 8 w 67"/>
              <a:gd name="T73" fmla="*/ 30 h 48"/>
              <a:gd name="T74" fmla="*/ 8 w 67"/>
              <a:gd name="T75" fmla="*/ 35 h 48"/>
              <a:gd name="T76" fmla="*/ 10 w 67"/>
              <a:gd name="T77" fmla="*/ 37 h 48"/>
              <a:gd name="T78" fmla="*/ 11 w 67"/>
              <a:gd name="T79" fmla="*/ 39 h 48"/>
              <a:gd name="T80" fmla="*/ 13 w 67"/>
              <a:gd name="T81" fmla="*/ 40 h 48"/>
              <a:gd name="T82" fmla="*/ 15 w 67"/>
              <a:gd name="T83" fmla="*/ 40 h 48"/>
              <a:gd name="T84" fmla="*/ 18 w 67"/>
              <a:gd name="T85" fmla="*/ 41 h 48"/>
              <a:gd name="T86" fmla="*/ 19 w 67"/>
              <a:gd name="T87" fmla="*/ 41 h 48"/>
              <a:gd name="T88" fmla="*/ 22 w 67"/>
              <a:gd name="T89" fmla="*/ 40 h 48"/>
              <a:gd name="T90" fmla="*/ 25 w 67"/>
              <a:gd name="T91" fmla="*/ 38 h 48"/>
              <a:gd name="T92" fmla="*/ 27 w 67"/>
              <a:gd name="T93" fmla="*/ 36 h 48"/>
              <a:gd name="T94" fmla="*/ 30 w 67"/>
              <a:gd name="T95" fmla="*/ 31 h 48"/>
              <a:gd name="T96" fmla="*/ 30 w 67"/>
              <a:gd name="T97" fmla="*/ 28 h 48"/>
              <a:gd name="T98" fmla="*/ 30 w 67"/>
              <a:gd name="T99" fmla="*/ 25 h 48"/>
              <a:gd name="T100" fmla="*/ 28 w 67"/>
              <a:gd name="T101" fmla="*/ 23 h 48"/>
              <a:gd name="T102" fmla="*/ 20 w 67"/>
              <a:gd name="T103" fmla="*/ 19 h 48"/>
              <a:gd name="T104" fmla="*/ 13 w 67"/>
              <a:gd name="T105" fmla="*/ 16 h 48"/>
              <a:gd name="T106" fmla="*/ 11 w 67"/>
              <a:gd name="T107" fmla="*/ 11 h 48"/>
              <a:gd name="T108" fmla="*/ 14 w 67"/>
              <a:gd name="T109" fmla="*/ 5 h 48"/>
              <a:gd name="T110" fmla="*/ 22 w 67"/>
              <a:gd name="T111" fmla="*/ 1 h 48"/>
              <a:gd name="T112" fmla="*/ 34 w 67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8">
                <a:moveTo>
                  <a:pt x="34" y="0"/>
                </a:moveTo>
                <a:lnTo>
                  <a:pt x="46" y="1"/>
                </a:lnTo>
                <a:lnTo>
                  <a:pt x="54" y="5"/>
                </a:lnTo>
                <a:lnTo>
                  <a:pt x="57" y="11"/>
                </a:lnTo>
                <a:lnTo>
                  <a:pt x="55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3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7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1" y="43"/>
                </a:lnTo>
                <a:lnTo>
                  <a:pt x="27" y="46"/>
                </a:lnTo>
                <a:lnTo>
                  <a:pt x="23" y="48"/>
                </a:lnTo>
                <a:lnTo>
                  <a:pt x="19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8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8" y="41"/>
                </a:lnTo>
                <a:lnTo>
                  <a:pt x="19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30" y="31"/>
                </a:lnTo>
                <a:lnTo>
                  <a:pt x="30" y="28"/>
                </a:lnTo>
                <a:lnTo>
                  <a:pt x="30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528638</xdr:rowOff>
    </xdr:from>
    <xdr:to>
      <xdr:col>29</xdr:col>
      <xdr:colOff>466725</xdr:colOff>
      <xdr:row>3</xdr:row>
      <xdr:rowOff>52388</xdr:rowOff>
    </xdr:to>
    <xdr:grpSp>
      <xdr:nvGrpSpPr>
        <xdr:cNvPr id="170" name="Month 8" descr="Blue bear face" title="Month 8 navagation button">
          <a:hlinkClick xmlns:r="http://schemas.openxmlformats.org/officeDocument/2006/relationships" r:id="rId8" tooltip="Click to view Month 8"/>
        </xdr:cNvPr>
        <xdr:cNvGrpSpPr/>
      </xdr:nvGrpSpPr>
      <xdr:grpSpPr>
        <a:xfrm>
          <a:off x="10196013" y="729106"/>
          <a:ext cx="390144" cy="288406"/>
          <a:chOff x="10439400" y="757238"/>
          <a:chExt cx="400050" cy="295275"/>
        </a:xfrm>
      </xdr:grpSpPr>
      <xdr:sp macro="" textlink="">
        <xdr:nvSpPr>
          <xdr:cNvPr id="171" name="Freeform 40">
            <a:hlinkClick xmlns:r="http://schemas.openxmlformats.org/officeDocument/2006/relationships" r:id="rId8" tooltip="Show Month #8"/>
          </xdr:cNvPr>
          <xdr:cNvSpPr>
            <a:spLocks noEditPoints="1"/>
          </xdr:cNvSpPr>
        </xdr:nvSpPr>
        <xdr:spPr bwMode="auto">
          <a:xfrm>
            <a:off x="10439400" y="7572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7 h 345"/>
              <a:gd name="T24" fmla="*/ 322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8 h 345"/>
              <a:gd name="T44" fmla="*/ 127 w 458"/>
              <a:gd name="T45" fmla="*/ 170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4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6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rgbClr val="0070C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2" name="Freeform 41"/>
          <xdr:cNvSpPr>
            <a:spLocks/>
          </xdr:cNvSpPr>
        </xdr:nvSpPr>
        <xdr:spPr bwMode="auto">
          <a:xfrm>
            <a:off x="105251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3" name="Freeform 42"/>
          <xdr:cNvSpPr>
            <a:spLocks/>
          </xdr:cNvSpPr>
        </xdr:nvSpPr>
        <xdr:spPr bwMode="auto">
          <a:xfrm>
            <a:off x="107156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4" name="Freeform 43"/>
          <xdr:cNvSpPr>
            <a:spLocks noEditPoints="1"/>
          </xdr:cNvSpPr>
        </xdr:nvSpPr>
        <xdr:spPr bwMode="auto">
          <a:xfrm>
            <a:off x="105918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5" name="Freeform 44"/>
          <xdr:cNvSpPr>
            <a:spLocks/>
          </xdr:cNvSpPr>
        </xdr:nvSpPr>
        <xdr:spPr bwMode="auto">
          <a:xfrm>
            <a:off x="10610850" y="938213"/>
            <a:ext cx="57150" cy="38100"/>
          </a:xfrm>
          <a:custGeom>
            <a:avLst/>
            <a:gdLst>
              <a:gd name="T0" fmla="*/ 34 w 66"/>
              <a:gd name="T1" fmla="*/ 0 h 48"/>
              <a:gd name="T2" fmla="*/ 46 w 66"/>
              <a:gd name="T3" fmla="*/ 1 h 48"/>
              <a:gd name="T4" fmla="*/ 53 w 66"/>
              <a:gd name="T5" fmla="*/ 5 h 48"/>
              <a:gd name="T6" fmla="*/ 57 w 66"/>
              <a:gd name="T7" fmla="*/ 11 h 48"/>
              <a:gd name="T8" fmla="*/ 54 w 66"/>
              <a:gd name="T9" fmla="*/ 16 h 48"/>
              <a:gd name="T10" fmla="*/ 48 w 66"/>
              <a:gd name="T11" fmla="*/ 19 h 48"/>
              <a:gd name="T12" fmla="*/ 38 w 66"/>
              <a:gd name="T13" fmla="*/ 23 h 48"/>
              <a:gd name="T14" fmla="*/ 38 w 66"/>
              <a:gd name="T15" fmla="*/ 25 h 48"/>
              <a:gd name="T16" fmla="*/ 37 w 66"/>
              <a:gd name="T17" fmla="*/ 28 h 48"/>
              <a:gd name="T18" fmla="*/ 38 w 66"/>
              <a:gd name="T19" fmla="*/ 31 h 48"/>
              <a:gd name="T20" fmla="*/ 39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9 w 66"/>
              <a:gd name="T27" fmla="*/ 41 h 48"/>
              <a:gd name="T28" fmla="*/ 50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8 w 66"/>
              <a:gd name="T37" fmla="*/ 37 h 48"/>
              <a:gd name="T38" fmla="*/ 59 w 66"/>
              <a:gd name="T39" fmla="*/ 35 h 48"/>
              <a:gd name="T40" fmla="*/ 60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8 w 66"/>
              <a:gd name="T47" fmla="*/ 46 h 48"/>
              <a:gd name="T48" fmla="*/ 49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4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3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8 w 66"/>
              <a:gd name="T73" fmla="*/ 30 h 48"/>
              <a:gd name="T74" fmla="*/ 9 w 66"/>
              <a:gd name="T75" fmla="*/ 35 h 48"/>
              <a:gd name="T76" fmla="*/ 10 w 66"/>
              <a:gd name="T77" fmla="*/ 37 h 48"/>
              <a:gd name="T78" fmla="*/ 11 w 66"/>
              <a:gd name="T79" fmla="*/ 39 h 48"/>
              <a:gd name="T80" fmla="*/ 13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5 w 66"/>
              <a:gd name="T91" fmla="*/ 38 h 48"/>
              <a:gd name="T92" fmla="*/ 27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8 w 66"/>
              <a:gd name="T101" fmla="*/ 23 h 48"/>
              <a:gd name="T102" fmla="*/ 20 w 66"/>
              <a:gd name="T103" fmla="*/ 19 h 48"/>
              <a:gd name="T104" fmla="*/ 13 w 66"/>
              <a:gd name="T105" fmla="*/ 16 h 48"/>
              <a:gd name="T106" fmla="*/ 11 w 66"/>
              <a:gd name="T107" fmla="*/ 11 h 48"/>
              <a:gd name="T108" fmla="*/ 14 w 66"/>
              <a:gd name="T109" fmla="*/ 5 h 48"/>
              <a:gd name="T110" fmla="*/ 22 w 66"/>
              <a:gd name="T111" fmla="*/ 1 h 48"/>
              <a:gd name="T112" fmla="*/ 34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4" y="0"/>
                </a:moveTo>
                <a:lnTo>
                  <a:pt x="46" y="1"/>
                </a:lnTo>
                <a:lnTo>
                  <a:pt x="53" y="5"/>
                </a:lnTo>
                <a:lnTo>
                  <a:pt x="57" y="11"/>
                </a:lnTo>
                <a:lnTo>
                  <a:pt x="54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2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6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0" y="43"/>
                </a:lnTo>
                <a:lnTo>
                  <a:pt x="27" y="46"/>
                </a:lnTo>
                <a:lnTo>
                  <a:pt x="23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9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528638</xdr:rowOff>
    </xdr:from>
    <xdr:to>
      <xdr:col>32</xdr:col>
      <xdr:colOff>57150</xdr:colOff>
      <xdr:row>3</xdr:row>
      <xdr:rowOff>52388</xdr:rowOff>
    </xdr:to>
    <xdr:grpSp>
      <xdr:nvGrpSpPr>
        <xdr:cNvPr id="176" name="Month 9" descr="Purple bear face" title="Month 9 navigation button">
          <a:hlinkClick xmlns:r="http://schemas.openxmlformats.org/officeDocument/2006/relationships" r:id="rId9" tooltip="Click to view Month 9"/>
        </xdr:cNvPr>
        <xdr:cNvGrpSpPr/>
      </xdr:nvGrpSpPr>
      <xdr:grpSpPr>
        <a:xfrm>
          <a:off x="10726365" y="729106"/>
          <a:ext cx="391380" cy="288406"/>
          <a:chOff x="10982325" y="757238"/>
          <a:chExt cx="400050" cy="295275"/>
        </a:xfrm>
      </xdr:grpSpPr>
      <xdr:sp macro="" textlink="">
        <xdr:nvSpPr>
          <xdr:cNvPr id="177" name="Freeform 45">
            <a:hlinkClick xmlns:r="http://schemas.openxmlformats.org/officeDocument/2006/relationships" r:id="rId9" tooltip="Show Month #9"/>
          </xdr:cNvPr>
          <xdr:cNvSpPr>
            <a:spLocks noEditPoints="1"/>
          </xdr:cNvSpPr>
        </xdr:nvSpPr>
        <xdr:spPr bwMode="auto">
          <a:xfrm>
            <a:off x="10982325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5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3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5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8" name="Freeform 46"/>
          <xdr:cNvSpPr>
            <a:spLocks/>
          </xdr:cNvSpPr>
        </xdr:nvSpPr>
        <xdr:spPr bwMode="auto">
          <a:xfrm>
            <a:off x="11068050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9" name="Freeform 47"/>
          <xdr:cNvSpPr>
            <a:spLocks/>
          </xdr:cNvSpPr>
        </xdr:nvSpPr>
        <xdr:spPr bwMode="auto">
          <a:xfrm>
            <a:off x="1125855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0" name="Freeform 48"/>
          <xdr:cNvSpPr>
            <a:spLocks noEditPoints="1"/>
          </xdr:cNvSpPr>
        </xdr:nvSpPr>
        <xdr:spPr bwMode="auto">
          <a:xfrm>
            <a:off x="11144250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2 w 98"/>
              <a:gd name="T29" fmla="*/ 69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0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2" y="56"/>
                </a:lnTo>
                <a:lnTo>
                  <a:pt x="16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2" y="69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0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1" name="Freeform 49"/>
          <xdr:cNvSpPr>
            <a:spLocks/>
          </xdr:cNvSpPr>
        </xdr:nvSpPr>
        <xdr:spPr bwMode="auto">
          <a:xfrm>
            <a:off x="11153775" y="938213"/>
            <a:ext cx="57150" cy="38100"/>
          </a:xfrm>
          <a:custGeom>
            <a:avLst/>
            <a:gdLst>
              <a:gd name="T0" fmla="*/ 33 w 65"/>
              <a:gd name="T1" fmla="*/ 0 h 48"/>
              <a:gd name="T2" fmla="*/ 45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6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4 w 65"/>
              <a:gd name="T35" fmla="*/ 39 h 48"/>
              <a:gd name="T36" fmla="*/ 57 w 65"/>
              <a:gd name="T37" fmla="*/ 37 h 48"/>
              <a:gd name="T38" fmla="*/ 58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7 w 65"/>
              <a:gd name="T47" fmla="*/ 46 h 48"/>
              <a:gd name="T48" fmla="*/ 48 w 65"/>
              <a:gd name="T49" fmla="*/ 48 h 48"/>
              <a:gd name="T50" fmla="*/ 42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3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8 w 65"/>
              <a:gd name="T75" fmla="*/ 35 h 48"/>
              <a:gd name="T76" fmla="*/ 9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1 w 65"/>
              <a:gd name="T111" fmla="*/ 1 h 48"/>
              <a:gd name="T112" fmla="*/ 33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3" y="0"/>
                </a:moveTo>
                <a:lnTo>
                  <a:pt x="45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6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4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7" y="46"/>
                </a:lnTo>
                <a:lnTo>
                  <a:pt x="48" y="48"/>
                </a:lnTo>
                <a:lnTo>
                  <a:pt x="42" y="48"/>
                </a:lnTo>
                <a:lnTo>
                  <a:pt x="39" y="46"/>
                </a:lnTo>
                <a:lnTo>
                  <a:pt x="36" y="43"/>
                </a:lnTo>
                <a:lnTo>
                  <a:pt x="33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528638</xdr:rowOff>
    </xdr:from>
    <xdr:to>
      <xdr:col>32</xdr:col>
      <xdr:colOff>600075</xdr:colOff>
      <xdr:row>3</xdr:row>
      <xdr:rowOff>52388</xdr:rowOff>
    </xdr:to>
    <xdr:grpSp>
      <xdr:nvGrpSpPr>
        <xdr:cNvPr id="182" name="Month 10" descr="Orange bear face" title="Month 10 navigation button">
          <a:hlinkClick xmlns:r="http://schemas.openxmlformats.org/officeDocument/2006/relationships" r:id="rId10" tooltip="Click to view Month 10"/>
        </xdr:cNvPr>
        <xdr:cNvGrpSpPr/>
      </xdr:nvGrpSpPr>
      <xdr:grpSpPr>
        <a:xfrm>
          <a:off x="11256429" y="729106"/>
          <a:ext cx="391668" cy="288406"/>
          <a:chOff x="11525250" y="757238"/>
          <a:chExt cx="400050" cy="295275"/>
        </a:xfrm>
      </xdr:grpSpPr>
      <xdr:sp macro="" textlink="">
        <xdr:nvSpPr>
          <xdr:cNvPr id="183" name="Freeform 50">
            <a:hlinkClick xmlns:r="http://schemas.openxmlformats.org/officeDocument/2006/relationships" r:id="rId10" tooltip="Show Month #10"/>
          </xdr:cNvPr>
          <xdr:cNvSpPr>
            <a:spLocks noEditPoints="1"/>
          </xdr:cNvSpPr>
        </xdr:nvSpPr>
        <xdr:spPr bwMode="auto">
          <a:xfrm>
            <a:off x="11525250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4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8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2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4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4" name="Freeform 51"/>
          <xdr:cNvSpPr>
            <a:spLocks/>
          </xdr:cNvSpPr>
        </xdr:nvSpPr>
        <xdr:spPr bwMode="auto">
          <a:xfrm>
            <a:off x="1161097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5" name="Freeform 52"/>
          <xdr:cNvSpPr>
            <a:spLocks/>
          </xdr:cNvSpPr>
        </xdr:nvSpPr>
        <xdr:spPr bwMode="auto">
          <a:xfrm>
            <a:off x="11801475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6" name="Freeform 53"/>
          <xdr:cNvSpPr>
            <a:spLocks noEditPoints="1"/>
          </xdr:cNvSpPr>
        </xdr:nvSpPr>
        <xdr:spPr bwMode="auto">
          <a:xfrm>
            <a:off x="11687175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7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6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7" name="Freeform 54"/>
          <xdr:cNvSpPr>
            <a:spLocks/>
          </xdr:cNvSpPr>
        </xdr:nvSpPr>
        <xdr:spPr bwMode="auto">
          <a:xfrm>
            <a:off x="11696700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0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0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528638</xdr:rowOff>
    </xdr:from>
    <xdr:to>
      <xdr:col>34</xdr:col>
      <xdr:colOff>285750</xdr:colOff>
      <xdr:row>3</xdr:row>
      <xdr:rowOff>52388</xdr:rowOff>
    </xdr:to>
    <xdr:grpSp>
      <xdr:nvGrpSpPr>
        <xdr:cNvPr id="188" name="Month 11" descr="Lime green bear face" title="Month 11 navigation button">
          <a:hlinkClick xmlns:r="http://schemas.openxmlformats.org/officeDocument/2006/relationships" r:id="rId11" tooltip="Click to view Month 11"/>
        </xdr:cNvPr>
        <xdr:cNvGrpSpPr/>
      </xdr:nvGrpSpPr>
      <xdr:grpSpPr>
        <a:xfrm>
          <a:off x="11788305" y="729106"/>
          <a:ext cx="390144" cy="288406"/>
          <a:chOff x="12068175" y="757238"/>
          <a:chExt cx="400050" cy="295275"/>
        </a:xfrm>
      </xdr:grpSpPr>
      <xdr:sp macro="" textlink="">
        <xdr:nvSpPr>
          <xdr:cNvPr id="189" name="Freeform 55">
            <a:hlinkClick xmlns:r="http://schemas.openxmlformats.org/officeDocument/2006/relationships" r:id="rId11" tooltip="Show Month #11"/>
          </xdr:cNvPr>
          <xdr:cNvSpPr>
            <a:spLocks noEditPoints="1"/>
          </xdr:cNvSpPr>
        </xdr:nvSpPr>
        <xdr:spPr bwMode="auto">
          <a:xfrm>
            <a:off x="120681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5 w 458"/>
              <a:gd name="T11" fmla="*/ 279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2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2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4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5" y="279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3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9"/>
                </a:lnTo>
                <a:lnTo>
                  <a:pt x="139" y="188"/>
                </a:lnTo>
                <a:lnTo>
                  <a:pt x="136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4"/>
                </a:lnTo>
                <a:lnTo>
                  <a:pt x="340" y="20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8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3"/>
                </a:lnTo>
                <a:lnTo>
                  <a:pt x="407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6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6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0" name="Freeform 56"/>
          <xdr:cNvSpPr>
            <a:spLocks/>
          </xdr:cNvSpPr>
        </xdr:nvSpPr>
        <xdr:spPr bwMode="auto">
          <a:xfrm>
            <a:off x="121539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1" name="Freeform 57"/>
          <xdr:cNvSpPr>
            <a:spLocks/>
          </xdr:cNvSpPr>
        </xdr:nvSpPr>
        <xdr:spPr bwMode="auto">
          <a:xfrm>
            <a:off x="123444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2" name="Freeform 58"/>
          <xdr:cNvSpPr>
            <a:spLocks noEditPoints="1"/>
          </xdr:cNvSpPr>
        </xdr:nvSpPr>
        <xdr:spPr bwMode="auto">
          <a:xfrm>
            <a:off x="122301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3" name="Freeform 59"/>
          <xdr:cNvSpPr>
            <a:spLocks/>
          </xdr:cNvSpPr>
        </xdr:nvSpPr>
        <xdr:spPr bwMode="auto">
          <a:xfrm>
            <a:off x="12239625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6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9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8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1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9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9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6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9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8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1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9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9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528638</xdr:rowOff>
    </xdr:from>
    <xdr:to>
      <xdr:col>35</xdr:col>
      <xdr:colOff>66675</xdr:colOff>
      <xdr:row>3</xdr:row>
      <xdr:rowOff>52388</xdr:rowOff>
    </xdr:to>
    <xdr:grpSp>
      <xdr:nvGrpSpPr>
        <xdr:cNvPr id="194" name="Month 12" descr="Pink bear face" title="Month 12 navigation button">
          <a:hlinkClick xmlns:r="http://schemas.openxmlformats.org/officeDocument/2006/relationships" r:id="rId12" tooltip="Click to view Month 12"/>
        </xdr:cNvPr>
        <xdr:cNvGrpSpPr/>
      </xdr:nvGrpSpPr>
      <xdr:grpSpPr>
        <a:xfrm>
          <a:off x="12318657" y="729106"/>
          <a:ext cx="391956" cy="288406"/>
          <a:chOff x="12611100" y="757238"/>
          <a:chExt cx="400050" cy="295275"/>
        </a:xfrm>
      </xdr:grpSpPr>
      <xdr:sp macro="" textlink="">
        <xdr:nvSpPr>
          <xdr:cNvPr id="195" name="Freeform 60">
            <a:hlinkClick xmlns:r="http://schemas.openxmlformats.org/officeDocument/2006/relationships" r:id="rId12" tooltip="Show Month #12"/>
          </xdr:cNvPr>
          <xdr:cNvSpPr>
            <a:spLocks noEditPoints="1"/>
          </xdr:cNvSpPr>
        </xdr:nvSpPr>
        <xdr:spPr bwMode="auto">
          <a:xfrm>
            <a:off x="12611100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9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3"/>
                </a:lnTo>
                <a:lnTo>
                  <a:pt x="408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6" name="Freeform 61"/>
          <xdr:cNvSpPr>
            <a:spLocks/>
          </xdr:cNvSpPr>
        </xdr:nvSpPr>
        <xdr:spPr bwMode="auto">
          <a:xfrm>
            <a:off x="126968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7" name="Freeform 62"/>
          <xdr:cNvSpPr>
            <a:spLocks/>
          </xdr:cNvSpPr>
        </xdr:nvSpPr>
        <xdr:spPr bwMode="auto">
          <a:xfrm>
            <a:off x="128873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8" name="Freeform 63"/>
          <xdr:cNvSpPr>
            <a:spLocks noEditPoints="1"/>
          </xdr:cNvSpPr>
        </xdr:nvSpPr>
        <xdr:spPr bwMode="auto">
          <a:xfrm>
            <a:off x="1277302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2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2" y="69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5" y="67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4"/>
                </a:lnTo>
                <a:lnTo>
                  <a:pt x="53" y="51"/>
                </a:lnTo>
                <a:lnTo>
                  <a:pt x="55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9" name="Freeform 64"/>
          <xdr:cNvSpPr>
            <a:spLocks/>
          </xdr:cNvSpPr>
        </xdr:nvSpPr>
        <xdr:spPr bwMode="auto">
          <a:xfrm>
            <a:off x="12782550" y="938213"/>
            <a:ext cx="57150" cy="38100"/>
          </a:xfrm>
          <a:custGeom>
            <a:avLst/>
            <a:gdLst>
              <a:gd name="T0" fmla="*/ 33 w 66"/>
              <a:gd name="T1" fmla="*/ 0 h 48"/>
              <a:gd name="T2" fmla="*/ 45 w 66"/>
              <a:gd name="T3" fmla="*/ 1 h 48"/>
              <a:gd name="T4" fmla="*/ 53 w 66"/>
              <a:gd name="T5" fmla="*/ 5 h 48"/>
              <a:gd name="T6" fmla="*/ 56 w 66"/>
              <a:gd name="T7" fmla="*/ 11 h 48"/>
              <a:gd name="T8" fmla="*/ 54 w 66"/>
              <a:gd name="T9" fmla="*/ 16 h 48"/>
              <a:gd name="T10" fmla="*/ 47 w 66"/>
              <a:gd name="T11" fmla="*/ 19 h 48"/>
              <a:gd name="T12" fmla="*/ 39 w 66"/>
              <a:gd name="T13" fmla="*/ 23 h 48"/>
              <a:gd name="T14" fmla="*/ 37 w 66"/>
              <a:gd name="T15" fmla="*/ 25 h 48"/>
              <a:gd name="T16" fmla="*/ 37 w 66"/>
              <a:gd name="T17" fmla="*/ 28 h 48"/>
              <a:gd name="T18" fmla="*/ 37 w 66"/>
              <a:gd name="T19" fmla="*/ 31 h 48"/>
              <a:gd name="T20" fmla="*/ 40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8 w 66"/>
              <a:gd name="T27" fmla="*/ 41 h 48"/>
              <a:gd name="T28" fmla="*/ 49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7 w 66"/>
              <a:gd name="T37" fmla="*/ 37 h 48"/>
              <a:gd name="T38" fmla="*/ 58 w 66"/>
              <a:gd name="T39" fmla="*/ 35 h 48"/>
              <a:gd name="T40" fmla="*/ 59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7 w 66"/>
              <a:gd name="T47" fmla="*/ 46 h 48"/>
              <a:gd name="T48" fmla="*/ 48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3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2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7 w 66"/>
              <a:gd name="T73" fmla="*/ 30 h 48"/>
              <a:gd name="T74" fmla="*/ 8 w 66"/>
              <a:gd name="T75" fmla="*/ 35 h 48"/>
              <a:gd name="T76" fmla="*/ 9 w 66"/>
              <a:gd name="T77" fmla="*/ 37 h 48"/>
              <a:gd name="T78" fmla="*/ 10 w 66"/>
              <a:gd name="T79" fmla="*/ 39 h 48"/>
              <a:gd name="T80" fmla="*/ 12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4 w 66"/>
              <a:gd name="T91" fmla="*/ 38 h 48"/>
              <a:gd name="T92" fmla="*/ 28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9 w 66"/>
              <a:gd name="T101" fmla="*/ 23 h 48"/>
              <a:gd name="T102" fmla="*/ 19 w 66"/>
              <a:gd name="T103" fmla="*/ 19 h 48"/>
              <a:gd name="T104" fmla="*/ 12 w 66"/>
              <a:gd name="T105" fmla="*/ 16 h 48"/>
              <a:gd name="T106" fmla="*/ 10 w 66"/>
              <a:gd name="T107" fmla="*/ 11 h 48"/>
              <a:gd name="T108" fmla="*/ 13 w 66"/>
              <a:gd name="T109" fmla="*/ 5 h 48"/>
              <a:gd name="T110" fmla="*/ 21 w 66"/>
              <a:gd name="T111" fmla="*/ 1 h 48"/>
              <a:gd name="T112" fmla="*/ 33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3" y="0"/>
                </a:moveTo>
                <a:lnTo>
                  <a:pt x="45" y="1"/>
                </a:lnTo>
                <a:lnTo>
                  <a:pt x="53" y="5"/>
                </a:lnTo>
                <a:lnTo>
                  <a:pt x="56" y="11"/>
                </a:lnTo>
                <a:lnTo>
                  <a:pt x="54" y="16"/>
                </a:lnTo>
                <a:lnTo>
                  <a:pt x="47" y="19"/>
                </a:lnTo>
                <a:lnTo>
                  <a:pt x="39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40" y="36"/>
                </a:lnTo>
                <a:lnTo>
                  <a:pt x="42" y="38"/>
                </a:lnTo>
                <a:lnTo>
                  <a:pt x="45" y="40"/>
                </a:lnTo>
                <a:lnTo>
                  <a:pt x="48" y="41"/>
                </a:lnTo>
                <a:lnTo>
                  <a:pt x="49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6" y="30"/>
                </a:lnTo>
                <a:lnTo>
                  <a:pt x="64" y="40"/>
                </a:lnTo>
                <a:lnTo>
                  <a:pt x="57" y="46"/>
                </a:lnTo>
                <a:lnTo>
                  <a:pt x="48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3" y="39"/>
                </a:lnTo>
                <a:lnTo>
                  <a:pt x="30" y="43"/>
                </a:lnTo>
                <a:lnTo>
                  <a:pt x="27" y="46"/>
                </a:lnTo>
                <a:lnTo>
                  <a:pt x="22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7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4" y="38"/>
                </a:lnTo>
                <a:lnTo>
                  <a:pt x="28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9" y="23"/>
                </a:lnTo>
                <a:lnTo>
                  <a:pt x="19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22</xdr:col>
      <xdr:colOff>257175</xdr:colOff>
      <xdr:row>5</xdr:row>
      <xdr:rowOff>47625</xdr:rowOff>
    </xdr:from>
    <xdr:to>
      <xdr:col>25</xdr:col>
      <xdr:colOff>9525</xdr:colOff>
      <xdr:row>6</xdr:row>
      <xdr:rowOff>276225</xdr:rowOff>
    </xdr:to>
    <xdr:sp macro="" textlink="">
      <xdr:nvSpPr>
        <xdr:cNvPr id="2" name="TextBox 1"/>
        <xdr:cNvSpPr txBox="1"/>
      </xdr:nvSpPr>
      <xdr:spPr>
        <a:xfrm>
          <a:off x="7953375" y="1524000"/>
          <a:ext cx="137160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>
              <a:solidFill>
                <a:srgbClr val="00B0F0"/>
              </a:solidFill>
            </a:rPr>
            <a:t>Show &amp; Tell:</a:t>
          </a:r>
          <a:r>
            <a:rPr lang="en-US" sz="1100" baseline="0">
              <a:solidFill>
                <a:srgbClr val="00B0F0"/>
              </a:solidFill>
            </a:rPr>
            <a:t> Texas</a:t>
          </a:r>
          <a:endParaRPr lang="en-US" sz="1100">
            <a:solidFill>
              <a:srgbClr val="00B0F0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381000</xdr:colOff>
      <xdr:row>1</xdr:row>
      <xdr:rowOff>71438</xdr:rowOff>
    </xdr:from>
    <xdr:to>
      <xdr:col>28</xdr:col>
      <xdr:colOff>19050</xdr:colOff>
      <xdr:row>1</xdr:row>
      <xdr:rowOff>366713</xdr:rowOff>
    </xdr:to>
    <xdr:grpSp>
      <xdr:nvGrpSpPr>
        <xdr:cNvPr id="128" name="Month 1" descr="Lime green bear face" title="Month 1 navigation button">
          <a:hlinkClick xmlns:r="http://schemas.openxmlformats.org/officeDocument/2006/relationships" r:id="rId1" tooltip="Click to view Month 1"/>
        </xdr:cNvPr>
        <xdr:cNvGrpSpPr/>
      </xdr:nvGrpSpPr>
      <xdr:grpSpPr>
        <a:xfrm>
          <a:off x="9664137" y="284098"/>
          <a:ext cx="391956" cy="286512"/>
          <a:chOff x="9896475" y="300038"/>
          <a:chExt cx="400050" cy="295275"/>
        </a:xfrm>
      </xdr:grpSpPr>
      <xdr:sp macro="" textlink="">
        <xdr:nvSpPr>
          <xdr:cNvPr id="129" name="Freeform 5" descr="&quot;&quot;" title="Month 1 navigation">
            <a:hlinkClick xmlns:r="http://schemas.openxmlformats.org/officeDocument/2006/relationships" r:id="rId1" tooltip="Show Month #1"/>
          </xdr:cNvPr>
          <xdr:cNvSpPr>
            <a:spLocks noEditPoints="1"/>
          </xdr:cNvSpPr>
        </xdr:nvSpPr>
        <xdr:spPr bwMode="auto">
          <a:xfrm>
            <a:off x="98964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19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7" y="185"/>
                </a:lnTo>
                <a:lnTo>
                  <a:pt x="404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7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0" name="Freeform 6"/>
          <xdr:cNvSpPr>
            <a:spLocks/>
          </xdr:cNvSpPr>
        </xdr:nvSpPr>
        <xdr:spPr bwMode="auto">
          <a:xfrm>
            <a:off x="99822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1" name="Freeform 7"/>
          <xdr:cNvSpPr>
            <a:spLocks/>
          </xdr:cNvSpPr>
        </xdr:nvSpPr>
        <xdr:spPr bwMode="auto">
          <a:xfrm>
            <a:off x="101727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2" name="Freeform 8"/>
          <xdr:cNvSpPr>
            <a:spLocks noEditPoints="1"/>
          </xdr:cNvSpPr>
        </xdr:nvSpPr>
        <xdr:spPr bwMode="auto">
          <a:xfrm>
            <a:off x="1004887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3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3" y="60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3" name="Freeform 9"/>
          <xdr:cNvSpPr>
            <a:spLocks/>
          </xdr:cNvSpPr>
        </xdr:nvSpPr>
        <xdr:spPr bwMode="auto">
          <a:xfrm>
            <a:off x="10067925" y="481013"/>
            <a:ext cx="57150" cy="38100"/>
          </a:xfrm>
          <a:custGeom>
            <a:avLst/>
            <a:gdLst>
              <a:gd name="T0" fmla="*/ 34 w 67"/>
              <a:gd name="T1" fmla="*/ 0 h 49"/>
              <a:gd name="T2" fmla="*/ 46 w 67"/>
              <a:gd name="T3" fmla="*/ 2 h 49"/>
              <a:gd name="T4" fmla="*/ 54 w 67"/>
              <a:gd name="T5" fmla="*/ 6 h 49"/>
              <a:gd name="T6" fmla="*/ 57 w 67"/>
              <a:gd name="T7" fmla="*/ 12 h 49"/>
              <a:gd name="T8" fmla="*/ 55 w 67"/>
              <a:gd name="T9" fmla="*/ 17 h 49"/>
              <a:gd name="T10" fmla="*/ 48 w 67"/>
              <a:gd name="T11" fmla="*/ 20 h 49"/>
              <a:gd name="T12" fmla="*/ 38 w 67"/>
              <a:gd name="T13" fmla="*/ 23 h 49"/>
              <a:gd name="T14" fmla="*/ 38 w 67"/>
              <a:gd name="T15" fmla="*/ 26 h 49"/>
              <a:gd name="T16" fmla="*/ 37 w 67"/>
              <a:gd name="T17" fmla="*/ 28 h 49"/>
              <a:gd name="T18" fmla="*/ 38 w 67"/>
              <a:gd name="T19" fmla="*/ 32 h 49"/>
              <a:gd name="T20" fmla="*/ 39 w 67"/>
              <a:gd name="T21" fmla="*/ 37 h 49"/>
              <a:gd name="T22" fmla="*/ 43 w 67"/>
              <a:gd name="T23" fmla="*/ 39 h 49"/>
              <a:gd name="T24" fmla="*/ 45 w 67"/>
              <a:gd name="T25" fmla="*/ 41 h 49"/>
              <a:gd name="T26" fmla="*/ 49 w 67"/>
              <a:gd name="T27" fmla="*/ 42 h 49"/>
              <a:gd name="T28" fmla="*/ 50 w 67"/>
              <a:gd name="T29" fmla="*/ 41 h 49"/>
              <a:gd name="T30" fmla="*/ 52 w 67"/>
              <a:gd name="T31" fmla="*/ 41 h 49"/>
              <a:gd name="T32" fmla="*/ 54 w 67"/>
              <a:gd name="T33" fmla="*/ 41 h 49"/>
              <a:gd name="T34" fmla="*/ 56 w 67"/>
              <a:gd name="T35" fmla="*/ 39 h 49"/>
              <a:gd name="T36" fmla="*/ 58 w 67"/>
              <a:gd name="T37" fmla="*/ 38 h 49"/>
              <a:gd name="T38" fmla="*/ 59 w 67"/>
              <a:gd name="T39" fmla="*/ 35 h 49"/>
              <a:gd name="T40" fmla="*/ 60 w 67"/>
              <a:gd name="T41" fmla="*/ 31 h 49"/>
              <a:gd name="T42" fmla="*/ 67 w 67"/>
              <a:gd name="T43" fmla="*/ 31 h 49"/>
              <a:gd name="T44" fmla="*/ 64 w 67"/>
              <a:gd name="T45" fmla="*/ 41 h 49"/>
              <a:gd name="T46" fmla="*/ 58 w 67"/>
              <a:gd name="T47" fmla="*/ 47 h 49"/>
              <a:gd name="T48" fmla="*/ 49 w 67"/>
              <a:gd name="T49" fmla="*/ 49 h 49"/>
              <a:gd name="T50" fmla="*/ 44 w 67"/>
              <a:gd name="T51" fmla="*/ 49 h 49"/>
              <a:gd name="T52" fmla="*/ 40 w 67"/>
              <a:gd name="T53" fmla="*/ 47 h 49"/>
              <a:gd name="T54" fmla="*/ 36 w 67"/>
              <a:gd name="T55" fmla="*/ 43 h 49"/>
              <a:gd name="T56" fmla="*/ 34 w 67"/>
              <a:gd name="T57" fmla="*/ 40 h 49"/>
              <a:gd name="T58" fmla="*/ 31 w 67"/>
              <a:gd name="T59" fmla="*/ 43 h 49"/>
              <a:gd name="T60" fmla="*/ 27 w 67"/>
              <a:gd name="T61" fmla="*/ 47 h 49"/>
              <a:gd name="T62" fmla="*/ 23 w 67"/>
              <a:gd name="T63" fmla="*/ 49 h 49"/>
              <a:gd name="T64" fmla="*/ 19 w 67"/>
              <a:gd name="T65" fmla="*/ 49 h 49"/>
              <a:gd name="T66" fmla="*/ 9 w 67"/>
              <a:gd name="T67" fmla="*/ 47 h 49"/>
              <a:gd name="T68" fmla="*/ 3 w 67"/>
              <a:gd name="T69" fmla="*/ 41 h 49"/>
              <a:gd name="T70" fmla="*/ 0 w 67"/>
              <a:gd name="T71" fmla="*/ 31 h 49"/>
              <a:gd name="T72" fmla="*/ 8 w 67"/>
              <a:gd name="T73" fmla="*/ 31 h 49"/>
              <a:gd name="T74" fmla="*/ 8 w 67"/>
              <a:gd name="T75" fmla="*/ 35 h 49"/>
              <a:gd name="T76" fmla="*/ 10 w 67"/>
              <a:gd name="T77" fmla="*/ 38 h 49"/>
              <a:gd name="T78" fmla="*/ 11 w 67"/>
              <a:gd name="T79" fmla="*/ 39 h 49"/>
              <a:gd name="T80" fmla="*/ 13 w 67"/>
              <a:gd name="T81" fmla="*/ 41 h 49"/>
              <a:gd name="T82" fmla="*/ 15 w 67"/>
              <a:gd name="T83" fmla="*/ 41 h 49"/>
              <a:gd name="T84" fmla="*/ 18 w 67"/>
              <a:gd name="T85" fmla="*/ 41 h 49"/>
              <a:gd name="T86" fmla="*/ 19 w 67"/>
              <a:gd name="T87" fmla="*/ 42 h 49"/>
              <a:gd name="T88" fmla="*/ 22 w 67"/>
              <a:gd name="T89" fmla="*/ 41 h 49"/>
              <a:gd name="T90" fmla="*/ 25 w 67"/>
              <a:gd name="T91" fmla="*/ 39 h 49"/>
              <a:gd name="T92" fmla="*/ 27 w 67"/>
              <a:gd name="T93" fmla="*/ 37 h 49"/>
              <a:gd name="T94" fmla="*/ 30 w 67"/>
              <a:gd name="T95" fmla="*/ 32 h 49"/>
              <a:gd name="T96" fmla="*/ 30 w 67"/>
              <a:gd name="T97" fmla="*/ 28 h 49"/>
              <a:gd name="T98" fmla="*/ 30 w 67"/>
              <a:gd name="T99" fmla="*/ 26 h 49"/>
              <a:gd name="T100" fmla="*/ 28 w 67"/>
              <a:gd name="T101" fmla="*/ 23 h 49"/>
              <a:gd name="T102" fmla="*/ 20 w 67"/>
              <a:gd name="T103" fmla="*/ 20 h 49"/>
              <a:gd name="T104" fmla="*/ 13 w 67"/>
              <a:gd name="T105" fmla="*/ 17 h 49"/>
              <a:gd name="T106" fmla="*/ 11 w 67"/>
              <a:gd name="T107" fmla="*/ 12 h 49"/>
              <a:gd name="T108" fmla="*/ 14 w 67"/>
              <a:gd name="T109" fmla="*/ 6 h 49"/>
              <a:gd name="T110" fmla="*/ 22 w 67"/>
              <a:gd name="T111" fmla="*/ 2 h 49"/>
              <a:gd name="T112" fmla="*/ 34 w 67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9">
                <a:moveTo>
                  <a:pt x="34" y="0"/>
                </a:moveTo>
                <a:lnTo>
                  <a:pt x="46" y="2"/>
                </a:lnTo>
                <a:lnTo>
                  <a:pt x="54" y="6"/>
                </a:lnTo>
                <a:lnTo>
                  <a:pt x="57" y="12"/>
                </a:lnTo>
                <a:lnTo>
                  <a:pt x="55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3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7" y="31"/>
                </a:lnTo>
                <a:lnTo>
                  <a:pt x="64" y="41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1" y="43"/>
                </a:lnTo>
                <a:lnTo>
                  <a:pt x="27" y="47"/>
                </a:lnTo>
                <a:lnTo>
                  <a:pt x="23" y="49"/>
                </a:lnTo>
                <a:lnTo>
                  <a:pt x="19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8" y="31"/>
                </a:lnTo>
                <a:lnTo>
                  <a:pt x="8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8" y="41"/>
                </a:lnTo>
                <a:lnTo>
                  <a:pt x="19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30" y="32"/>
                </a:lnTo>
                <a:lnTo>
                  <a:pt x="30" y="28"/>
                </a:lnTo>
                <a:lnTo>
                  <a:pt x="30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71438</xdr:rowOff>
    </xdr:from>
    <xdr:to>
      <xdr:col>29</xdr:col>
      <xdr:colOff>466725</xdr:colOff>
      <xdr:row>1</xdr:row>
      <xdr:rowOff>366713</xdr:rowOff>
    </xdr:to>
    <xdr:grpSp>
      <xdr:nvGrpSpPr>
        <xdr:cNvPr id="134" name="Month 2" descr="Orange bear face" title="Month 2 navigation button">
          <a:hlinkClick xmlns:r="http://schemas.openxmlformats.org/officeDocument/2006/relationships" r:id="rId2" tooltip="Click to view Month 2"/>
        </xdr:cNvPr>
        <xdr:cNvGrpSpPr/>
      </xdr:nvGrpSpPr>
      <xdr:grpSpPr>
        <a:xfrm>
          <a:off x="10196013" y="284098"/>
          <a:ext cx="390144" cy="286512"/>
          <a:chOff x="10439400" y="300038"/>
          <a:chExt cx="400050" cy="295275"/>
        </a:xfrm>
      </xdr:grpSpPr>
      <xdr:sp macro="" textlink="">
        <xdr:nvSpPr>
          <xdr:cNvPr id="135" name="Freeform 10">
            <a:hlinkClick xmlns:r="http://schemas.openxmlformats.org/officeDocument/2006/relationships" r:id="rId2" tooltip="Show Month #2"/>
          </xdr:cNvPr>
          <xdr:cNvSpPr>
            <a:spLocks noEditPoints="1"/>
          </xdr:cNvSpPr>
        </xdr:nvSpPr>
        <xdr:spPr bwMode="auto">
          <a:xfrm>
            <a:off x="10439400" y="3000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6 h 345"/>
              <a:gd name="T24" fmla="*/ 322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7 h 345"/>
              <a:gd name="T44" fmla="*/ 127 w 458"/>
              <a:gd name="T45" fmla="*/ 169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3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6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6" name="Freeform 11"/>
          <xdr:cNvSpPr>
            <a:spLocks/>
          </xdr:cNvSpPr>
        </xdr:nvSpPr>
        <xdr:spPr bwMode="auto">
          <a:xfrm>
            <a:off x="105251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7" name="Freeform 12"/>
          <xdr:cNvSpPr>
            <a:spLocks/>
          </xdr:cNvSpPr>
        </xdr:nvSpPr>
        <xdr:spPr bwMode="auto">
          <a:xfrm>
            <a:off x="107156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8" name="Freeform 13"/>
          <xdr:cNvSpPr>
            <a:spLocks noEditPoints="1"/>
          </xdr:cNvSpPr>
        </xdr:nvSpPr>
        <xdr:spPr bwMode="auto">
          <a:xfrm>
            <a:off x="105918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5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9" name="Freeform 14"/>
          <xdr:cNvSpPr>
            <a:spLocks/>
          </xdr:cNvSpPr>
        </xdr:nvSpPr>
        <xdr:spPr bwMode="auto">
          <a:xfrm>
            <a:off x="10610850" y="481013"/>
            <a:ext cx="57150" cy="38100"/>
          </a:xfrm>
          <a:custGeom>
            <a:avLst/>
            <a:gdLst>
              <a:gd name="T0" fmla="*/ 34 w 66"/>
              <a:gd name="T1" fmla="*/ 0 h 49"/>
              <a:gd name="T2" fmla="*/ 46 w 66"/>
              <a:gd name="T3" fmla="*/ 2 h 49"/>
              <a:gd name="T4" fmla="*/ 53 w 66"/>
              <a:gd name="T5" fmla="*/ 6 h 49"/>
              <a:gd name="T6" fmla="*/ 57 w 66"/>
              <a:gd name="T7" fmla="*/ 12 h 49"/>
              <a:gd name="T8" fmla="*/ 54 w 66"/>
              <a:gd name="T9" fmla="*/ 17 h 49"/>
              <a:gd name="T10" fmla="*/ 48 w 66"/>
              <a:gd name="T11" fmla="*/ 20 h 49"/>
              <a:gd name="T12" fmla="*/ 38 w 66"/>
              <a:gd name="T13" fmla="*/ 23 h 49"/>
              <a:gd name="T14" fmla="*/ 38 w 66"/>
              <a:gd name="T15" fmla="*/ 26 h 49"/>
              <a:gd name="T16" fmla="*/ 37 w 66"/>
              <a:gd name="T17" fmla="*/ 28 h 49"/>
              <a:gd name="T18" fmla="*/ 38 w 66"/>
              <a:gd name="T19" fmla="*/ 32 h 49"/>
              <a:gd name="T20" fmla="*/ 39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9 w 66"/>
              <a:gd name="T27" fmla="*/ 42 h 49"/>
              <a:gd name="T28" fmla="*/ 50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8 w 66"/>
              <a:gd name="T37" fmla="*/ 38 h 49"/>
              <a:gd name="T38" fmla="*/ 59 w 66"/>
              <a:gd name="T39" fmla="*/ 35 h 49"/>
              <a:gd name="T40" fmla="*/ 60 w 66"/>
              <a:gd name="T41" fmla="*/ 31 h 49"/>
              <a:gd name="T42" fmla="*/ 66 w 66"/>
              <a:gd name="T43" fmla="*/ 31 h 49"/>
              <a:gd name="T44" fmla="*/ 64 w 66"/>
              <a:gd name="T45" fmla="*/ 40 h 49"/>
              <a:gd name="T46" fmla="*/ 58 w 66"/>
              <a:gd name="T47" fmla="*/ 47 h 49"/>
              <a:gd name="T48" fmla="*/ 49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4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3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0 h 49"/>
              <a:gd name="T70" fmla="*/ 0 w 66"/>
              <a:gd name="T71" fmla="*/ 31 h 49"/>
              <a:gd name="T72" fmla="*/ 8 w 66"/>
              <a:gd name="T73" fmla="*/ 31 h 49"/>
              <a:gd name="T74" fmla="*/ 9 w 66"/>
              <a:gd name="T75" fmla="*/ 35 h 49"/>
              <a:gd name="T76" fmla="*/ 10 w 66"/>
              <a:gd name="T77" fmla="*/ 38 h 49"/>
              <a:gd name="T78" fmla="*/ 11 w 66"/>
              <a:gd name="T79" fmla="*/ 39 h 49"/>
              <a:gd name="T80" fmla="*/ 13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5 w 66"/>
              <a:gd name="T91" fmla="*/ 39 h 49"/>
              <a:gd name="T92" fmla="*/ 27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8 w 66"/>
              <a:gd name="T101" fmla="*/ 23 h 49"/>
              <a:gd name="T102" fmla="*/ 20 w 66"/>
              <a:gd name="T103" fmla="*/ 20 h 49"/>
              <a:gd name="T104" fmla="*/ 13 w 66"/>
              <a:gd name="T105" fmla="*/ 17 h 49"/>
              <a:gd name="T106" fmla="*/ 11 w 66"/>
              <a:gd name="T107" fmla="*/ 12 h 49"/>
              <a:gd name="T108" fmla="*/ 14 w 66"/>
              <a:gd name="T109" fmla="*/ 6 h 49"/>
              <a:gd name="T110" fmla="*/ 22 w 66"/>
              <a:gd name="T111" fmla="*/ 2 h 49"/>
              <a:gd name="T112" fmla="*/ 34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4" y="0"/>
                </a:moveTo>
                <a:lnTo>
                  <a:pt x="46" y="2"/>
                </a:lnTo>
                <a:lnTo>
                  <a:pt x="53" y="6"/>
                </a:lnTo>
                <a:lnTo>
                  <a:pt x="57" y="12"/>
                </a:lnTo>
                <a:lnTo>
                  <a:pt x="54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2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6" y="31"/>
                </a:lnTo>
                <a:lnTo>
                  <a:pt x="64" y="40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0" y="43"/>
                </a:lnTo>
                <a:lnTo>
                  <a:pt x="27" y="47"/>
                </a:lnTo>
                <a:lnTo>
                  <a:pt x="23" y="49"/>
                </a:lnTo>
                <a:lnTo>
                  <a:pt x="18" y="49"/>
                </a:lnTo>
                <a:lnTo>
                  <a:pt x="9" y="47"/>
                </a:lnTo>
                <a:lnTo>
                  <a:pt x="3" y="40"/>
                </a:lnTo>
                <a:lnTo>
                  <a:pt x="0" y="31"/>
                </a:lnTo>
                <a:lnTo>
                  <a:pt x="8" y="31"/>
                </a:lnTo>
                <a:lnTo>
                  <a:pt x="9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71438</xdr:rowOff>
    </xdr:from>
    <xdr:to>
      <xdr:col>32</xdr:col>
      <xdr:colOff>57150</xdr:colOff>
      <xdr:row>1</xdr:row>
      <xdr:rowOff>366713</xdr:rowOff>
    </xdr:to>
    <xdr:grpSp>
      <xdr:nvGrpSpPr>
        <xdr:cNvPr id="140" name="Month 3" descr="Pink bear face" title="Month 3 navigation button">
          <a:hlinkClick xmlns:r="http://schemas.openxmlformats.org/officeDocument/2006/relationships" r:id="rId3" tooltip="Click to view Month 3"/>
        </xdr:cNvPr>
        <xdr:cNvGrpSpPr/>
      </xdr:nvGrpSpPr>
      <xdr:grpSpPr>
        <a:xfrm>
          <a:off x="10726365" y="284098"/>
          <a:ext cx="391380" cy="286512"/>
          <a:chOff x="10982325" y="300038"/>
          <a:chExt cx="400050" cy="295275"/>
        </a:xfrm>
      </xdr:grpSpPr>
      <xdr:sp macro="" textlink="">
        <xdr:nvSpPr>
          <xdr:cNvPr id="141" name="Freeform 15">
            <a:hlinkClick xmlns:r="http://schemas.openxmlformats.org/officeDocument/2006/relationships" r:id="rId3" tooltip="Show Month #3"/>
          </xdr:cNvPr>
          <xdr:cNvSpPr>
            <a:spLocks noEditPoints="1"/>
          </xdr:cNvSpPr>
        </xdr:nvSpPr>
        <xdr:spPr bwMode="auto">
          <a:xfrm>
            <a:off x="10982325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5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3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2" name="Freeform 16"/>
          <xdr:cNvSpPr>
            <a:spLocks/>
          </xdr:cNvSpPr>
        </xdr:nvSpPr>
        <xdr:spPr bwMode="auto">
          <a:xfrm>
            <a:off x="11068050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3" name="Freeform 17"/>
          <xdr:cNvSpPr>
            <a:spLocks/>
          </xdr:cNvSpPr>
        </xdr:nvSpPr>
        <xdr:spPr bwMode="auto">
          <a:xfrm>
            <a:off x="1125855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4" name="Freeform 18"/>
          <xdr:cNvSpPr>
            <a:spLocks noEditPoints="1"/>
          </xdr:cNvSpPr>
        </xdr:nvSpPr>
        <xdr:spPr bwMode="auto">
          <a:xfrm>
            <a:off x="11144250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2 w 98"/>
              <a:gd name="T29" fmla="*/ 68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0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2" y="56"/>
                </a:lnTo>
                <a:lnTo>
                  <a:pt x="16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2" y="68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0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5" name="Freeform 19"/>
          <xdr:cNvSpPr>
            <a:spLocks/>
          </xdr:cNvSpPr>
        </xdr:nvSpPr>
        <xdr:spPr bwMode="auto">
          <a:xfrm>
            <a:off x="11153775" y="481013"/>
            <a:ext cx="57150" cy="38100"/>
          </a:xfrm>
          <a:custGeom>
            <a:avLst/>
            <a:gdLst>
              <a:gd name="T0" fmla="*/ 33 w 65"/>
              <a:gd name="T1" fmla="*/ 0 h 49"/>
              <a:gd name="T2" fmla="*/ 45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6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4 w 65"/>
              <a:gd name="T35" fmla="*/ 39 h 49"/>
              <a:gd name="T36" fmla="*/ 57 w 65"/>
              <a:gd name="T37" fmla="*/ 38 h 49"/>
              <a:gd name="T38" fmla="*/ 58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7 w 65"/>
              <a:gd name="T47" fmla="*/ 47 h 49"/>
              <a:gd name="T48" fmla="*/ 48 w 65"/>
              <a:gd name="T49" fmla="*/ 49 h 49"/>
              <a:gd name="T50" fmla="*/ 42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3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8 w 65"/>
              <a:gd name="T75" fmla="*/ 35 h 49"/>
              <a:gd name="T76" fmla="*/ 9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1 w 65"/>
              <a:gd name="T111" fmla="*/ 2 h 49"/>
              <a:gd name="T112" fmla="*/ 33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3" y="0"/>
                </a:moveTo>
                <a:lnTo>
                  <a:pt x="45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6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4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7" y="47"/>
                </a:lnTo>
                <a:lnTo>
                  <a:pt x="48" y="49"/>
                </a:lnTo>
                <a:lnTo>
                  <a:pt x="42" y="49"/>
                </a:lnTo>
                <a:lnTo>
                  <a:pt x="39" y="47"/>
                </a:lnTo>
                <a:lnTo>
                  <a:pt x="36" y="43"/>
                </a:lnTo>
                <a:lnTo>
                  <a:pt x="33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71438</xdr:rowOff>
    </xdr:from>
    <xdr:to>
      <xdr:col>32</xdr:col>
      <xdr:colOff>600075</xdr:colOff>
      <xdr:row>1</xdr:row>
      <xdr:rowOff>366713</xdr:rowOff>
    </xdr:to>
    <xdr:grpSp>
      <xdr:nvGrpSpPr>
        <xdr:cNvPr id="146" name="Month 4" descr="Red bear face" title="Month 4 navigation button">
          <a:hlinkClick xmlns:r="http://schemas.openxmlformats.org/officeDocument/2006/relationships" r:id="rId4" tooltip="Click to view Month 4"/>
        </xdr:cNvPr>
        <xdr:cNvGrpSpPr/>
      </xdr:nvGrpSpPr>
      <xdr:grpSpPr>
        <a:xfrm>
          <a:off x="11256429" y="284098"/>
          <a:ext cx="391668" cy="286512"/>
          <a:chOff x="11525250" y="300038"/>
          <a:chExt cx="400050" cy="295275"/>
        </a:xfrm>
      </xdr:grpSpPr>
      <xdr:sp macro="" textlink="">
        <xdr:nvSpPr>
          <xdr:cNvPr id="147" name="Freeform 20">
            <a:hlinkClick xmlns:r="http://schemas.openxmlformats.org/officeDocument/2006/relationships" r:id="rId4" tooltip="Show Month #4"/>
          </xdr:cNvPr>
          <xdr:cNvSpPr>
            <a:spLocks noEditPoints="1"/>
          </xdr:cNvSpPr>
        </xdr:nvSpPr>
        <xdr:spPr bwMode="auto">
          <a:xfrm>
            <a:off x="11525250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4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8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2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4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" name="Freeform 21"/>
          <xdr:cNvSpPr>
            <a:spLocks/>
          </xdr:cNvSpPr>
        </xdr:nvSpPr>
        <xdr:spPr bwMode="auto">
          <a:xfrm>
            <a:off x="1161097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" name="Freeform 22"/>
          <xdr:cNvSpPr>
            <a:spLocks/>
          </xdr:cNvSpPr>
        </xdr:nvSpPr>
        <xdr:spPr bwMode="auto">
          <a:xfrm>
            <a:off x="11801475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" name="Freeform 23"/>
          <xdr:cNvSpPr>
            <a:spLocks noEditPoints="1"/>
          </xdr:cNvSpPr>
        </xdr:nvSpPr>
        <xdr:spPr bwMode="auto">
          <a:xfrm>
            <a:off x="11687175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7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5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5"/>
                </a:lnTo>
                <a:lnTo>
                  <a:pt x="82" y="56"/>
                </a:lnTo>
                <a:lnTo>
                  <a:pt x="76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1" name="Freeform 24"/>
          <xdr:cNvSpPr>
            <a:spLocks/>
          </xdr:cNvSpPr>
        </xdr:nvSpPr>
        <xdr:spPr bwMode="auto">
          <a:xfrm>
            <a:off x="11696700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0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0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71438</xdr:rowOff>
    </xdr:from>
    <xdr:to>
      <xdr:col>34</xdr:col>
      <xdr:colOff>285750</xdr:colOff>
      <xdr:row>1</xdr:row>
      <xdr:rowOff>366713</xdr:rowOff>
    </xdr:to>
    <xdr:grpSp>
      <xdr:nvGrpSpPr>
        <xdr:cNvPr id="152" name="Month 5" descr="Blue bear face" title="Month 5 navigation button">
          <a:hlinkClick xmlns:r="http://schemas.openxmlformats.org/officeDocument/2006/relationships" r:id="rId5" tooltip="Click to view Month 5"/>
        </xdr:cNvPr>
        <xdr:cNvGrpSpPr/>
      </xdr:nvGrpSpPr>
      <xdr:grpSpPr>
        <a:xfrm>
          <a:off x="11788305" y="284098"/>
          <a:ext cx="390144" cy="286512"/>
          <a:chOff x="12068175" y="300038"/>
          <a:chExt cx="400050" cy="295275"/>
        </a:xfrm>
      </xdr:grpSpPr>
      <xdr:sp macro="" textlink="">
        <xdr:nvSpPr>
          <xdr:cNvPr id="153" name="Freeform 25">
            <a:hlinkClick xmlns:r="http://schemas.openxmlformats.org/officeDocument/2006/relationships" r:id="rId5" tooltip="Show Month #5"/>
          </xdr:cNvPr>
          <xdr:cNvSpPr>
            <a:spLocks noEditPoints="1"/>
          </xdr:cNvSpPr>
        </xdr:nvSpPr>
        <xdr:spPr bwMode="auto">
          <a:xfrm>
            <a:off x="120681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5 w 458"/>
              <a:gd name="T11" fmla="*/ 277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2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2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3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5" y="277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2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8"/>
                </a:lnTo>
                <a:lnTo>
                  <a:pt x="139" y="187"/>
                </a:lnTo>
                <a:lnTo>
                  <a:pt x="136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3"/>
                </a:lnTo>
                <a:lnTo>
                  <a:pt x="340" y="19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7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2"/>
                </a:lnTo>
                <a:lnTo>
                  <a:pt x="407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6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6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4" name="Freeform 26"/>
          <xdr:cNvSpPr>
            <a:spLocks/>
          </xdr:cNvSpPr>
        </xdr:nvSpPr>
        <xdr:spPr bwMode="auto">
          <a:xfrm>
            <a:off x="121539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5" name="Freeform 27"/>
          <xdr:cNvSpPr>
            <a:spLocks/>
          </xdr:cNvSpPr>
        </xdr:nvSpPr>
        <xdr:spPr bwMode="auto">
          <a:xfrm>
            <a:off x="123444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6" name="Freeform 28"/>
          <xdr:cNvSpPr>
            <a:spLocks noEditPoints="1"/>
          </xdr:cNvSpPr>
        </xdr:nvSpPr>
        <xdr:spPr bwMode="auto">
          <a:xfrm>
            <a:off x="122301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" name="Freeform 29"/>
          <xdr:cNvSpPr>
            <a:spLocks/>
          </xdr:cNvSpPr>
        </xdr:nvSpPr>
        <xdr:spPr bwMode="auto">
          <a:xfrm>
            <a:off x="12239625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6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9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8 w 65"/>
              <a:gd name="T41" fmla="*/ 31 h 49"/>
              <a:gd name="T42" fmla="*/ 65 w 65"/>
              <a:gd name="T43" fmla="*/ 31 h 49"/>
              <a:gd name="T44" fmla="*/ 63 w 65"/>
              <a:gd name="T45" fmla="*/ 41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1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1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9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9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6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9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8" y="31"/>
                </a:lnTo>
                <a:lnTo>
                  <a:pt x="65" y="31"/>
                </a:lnTo>
                <a:lnTo>
                  <a:pt x="63" y="41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1" y="49"/>
                </a:lnTo>
                <a:lnTo>
                  <a:pt x="17" y="49"/>
                </a:lnTo>
                <a:lnTo>
                  <a:pt x="8" y="47"/>
                </a:lnTo>
                <a:lnTo>
                  <a:pt x="2" y="41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9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9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71438</xdr:rowOff>
    </xdr:from>
    <xdr:to>
      <xdr:col>35</xdr:col>
      <xdr:colOff>66675</xdr:colOff>
      <xdr:row>1</xdr:row>
      <xdr:rowOff>366713</xdr:rowOff>
    </xdr:to>
    <xdr:grpSp>
      <xdr:nvGrpSpPr>
        <xdr:cNvPr id="158" name="Month 6" descr="Green bear face" title="Month 6 navigation button">
          <a:hlinkClick xmlns:r="http://schemas.openxmlformats.org/officeDocument/2006/relationships" r:id="rId6" tooltip="Click to view Month 6"/>
        </xdr:cNvPr>
        <xdr:cNvGrpSpPr/>
      </xdr:nvGrpSpPr>
      <xdr:grpSpPr>
        <a:xfrm>
          <a:off x="12318657" y="284098"/>
          <a:ext cx="391956" cy="286512"/>
          <a:chOff x="12611100" y="300038"/>
          <a:chExt cx="400050" cy="295275"/>
        </a:xfrm>
      </xdr:grpSpPr>
      <xdr:sp macro="" textlink="">
        <xdr:nvSpPr>
          <xdr:cNvPr id="159" name="Freeform 30">
            <a:hlinkClick xmlns:r="http://schemas.openxmlformats.org/officeDocument/2006/relationships" r:id="rId6" tooltip="Show Month #6"/>
          </xdr:cNvPr>
          <xdr:cNvSpPr>
            <a:spLocks noEditPoints="1"/>
          </xdr:cNvSpPr>
        </xdr:nvSpPr>
        <xdr:spPr bwMode="auto">
          <a:xfrm>
            <a:off x="12611100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9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2"/>
                </a:lnTo>
                <a:lnTo>
                  <a:pt x="408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" name="Freeform 31"/>
          <xdr:cNvSpPr>
            <a:spLocks/>
          </xdr:cNvSpPr>
        </xdr:nvSpPr>
        <xdr:spPr bwMode="auto">
          <a:xfrm>
            <a:off x="126968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" name="Freeform 32"/>
          <xdr:cNvSpPr>
            <a:spLocks/>
          </xdr:cNvSpPr>
        </xdr:nvSpPr>
        <xdr:spPr bwMode="auto">
          <a:xfrm>
            <a:off x="128873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2" name="Freeform 33"/>
          <xdr:cNvSpPr>
            <a:spLocks noEditPoints="1"/>
          </xdr:cNvSpPr>
        </xdr:nvSpPr>
        <xdr:spPr bwMode="auto">
          <a:xfrm>
            <a:off x="1277302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2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2" y="68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5" y="66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3"/>
                </a:lnTo>
                <a:lnTo>
                  <a:pt x="53" y="51"/>
                </a:lnTo>
                <a:lnTo>
                  <a:pt x="55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3" name="Freeform 34"/>
          <xdr:cNvSpPr>
            <a:spLocks/>
          </xdr:cNvSpPr>
        </xdr:nvSpPr>
        <xdr:spPr bwMode="auto">
          <a:xfrm>
            <a:off x="12782550" y="481013"/>
            <a:ext cx="57150" cy="38100"/>
          </a:xfrm>
          <a:custGeom>
            <a:avLst/>
            <a:gdLst>
              <a:gd name="T0" fmla="*/ 33 w 66"/>
              <a:gd name="T1" fmla="*/ 0 h 49"/>
              <a:gd name="T2" fmla="*/ 45 w 66"/>
              <a:gd name="T3" fmla="*/ 2 h 49"/>
              <a:gd name="T4" fmla="*/ 53 w 66"/>
              <a:gd name="T5" fmla="*/ 6 h 49"/>
              <a:gd name="T6" fmla="*/ 56 w 66"/>
              <a:gd name="T7" fmla="*/ 12 h 49"/>
              <a:gd name="T8" fmla="*/ 54 w 66"/>
              <a:gd name="T9" fmla="*/ 17 h 49"/>
              <a:gd name="T10" fmla="*/ 47 w 66"/>
              <a:gd name="T11" fmla="*/ 20 h 49"/>
              <a:gd name="T12" fmla="*/ 39 w 66"/>
              <a:gd name="T13" fmla="*/ 23 h 49"/>
              <a:gd name="T14" fmla="*/ 37 w 66"/>
              <a:gd name="T15" fmla="*/ 26 h 49"/>
              <a:gd name="T16" fmla="*/ 37 w 66"/>
              <a:gd name="T17" fmla="*/ 28 h 49"/>
              <a:gd name="T18" fmla="*/ 37 w 66"/>
              <a:gd name="T19" fmla="*/ 32 h 49"/>
              <a:gd name="T20" fmla="*/ 40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8 w 66"/>
              <a:gd name="T27" fmla="*/ 42 h 49"/>
              <a:gd name="T28" fmla="*/ 49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7 w 66"/>
              <a:gd name="T37" fmla="*/ 38 h 49"/>
              <a:gd name="T38" fmla="*/ 58 w 66"/>
              <a:gd name="T39" fmla="*/ 35 h 49"/>
              <a:gd name="T40" fmla="*/ 59 w 66"/>
              <a:gd name="T41" fmla="*/ 31 h 49"/>
              <a:gd name="T42" fmla="*/ 66 w 66"/>
              <a:gd name="T43" fmla="*/ 31 h 49"/>
              <a:gd name="T44" fmla="*/ 64 w 66"/>
              <a:gd name="T45" fmla="*/ 41 h 49"/>
              <a:gd name="T46" fmla="*/ 57 w 66"/>
              <a:gd name="T47" fmla="*/ 47 h 49"/>
              <a:gd name="T48" fmla="*/ 48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3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2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1 h 49"/>
              <a:gd name="T70" fmla="*/ 0 w 66"/>
              <a:gd name="T71" fmla="*/ 31 h 49"/>
              <a:gd name="T72" fmla="*/ 7 w 66"/>
              <a:gd name="T73" fmla="*/ 31 h 49"/>
              <a:gd name="T74" fmla="*/ 8 w 66"/>
              <a:gd name="T75" fmla="*/ 35 h 49"/>
              <a:gd name="T76" fmla="*/ 9 w 66"/>
              <a:gd name="T77" fmla="*/ 38 h 49"/>
              <a:gd name="T78" fmla="*/ 10 w 66"/>
              <a:gd name="T79" fmla="*/ 39 h 49"/>
              <a:gd name="T80" fmla="*/ 12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4 w 66"/>
              <a:gd name="T91" fmla="*/ 39 h 49"/>
              <a:gd name="T92" fmla="*/ 28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9 w 66"/>
              <a:gd name="T101" fmla="*/ 23 h 49"/>
              <a:gd name="T102" fmla="*/ 19 w 66"/>
              <a:gd name="T103" fmla="*/ 20 h 49"/>
              <a:gd name="T104" fmla="*/ 12 w 66"/>
              <a:gd name="T105" fmla="*/ 17 h 49"/>
              <a:gd name="T106" fmla="*/ 10 w 66"/>
              <a:gd name="T107" fmla="*/ 12 h 49"/>
              <a:gd name="T108" fmla="*/ 13 w 66"/>
              <a:gd name="T109" fmla="*/ 6 h 49"/>
              <a:gd name="T110" fmla="*/ 21 w 66"/>
              <a:gd name="T111" fmla="*/ 2 h 49"/>
              <a:gd name="T112" fmla="*/ 33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3" y="0"/>
                </a:moveTo>
                <a:lnTo>
                  <a:pt x="45" y="2"/>
                </a:lnTo>
                <a:lnTo>
                  <a:pt x="53" y="6"/>
                </a:lnTo>
                <a:lnTo>
                  <a:pt x="56" y="12"/>
                </a:lnTo>
                <a:lnTo>
                  <a:pt x="54" y="17"/>
                </a:lnTo>
                <a:lnTo>
                  <a:pt x="47" y="20"/>
                </a:lnTo>
                <a:lnTo>
                  <a:pt x="39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40" y="37"/>
                </a:lnTo>
                <a:lnTo>
                  <a:pt x="42" y="39"/>
                </a:lnTo>
                <a:lnTo>
                  <a:pt x="45" y="41"/>
                </a:lnTo>
                <a:lnTo>
                  <a:pt x="48" y="42"/>
                </a:lnTo>
                <a:lnTo>
                  <a:pt x="49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6" y="31"/>
                </a:lnTo>
                <a:lnTo>
                  <a:pt x="64" y="41"/>
                </a:lnTo>
                <a:lnTo>
                  <a:pt x="57" y="47"/>
                </a:lnTo>
                <a:lnTo>
                  <a:pt x="48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3" y="40"/>
                </a:lnTo>
                <a:lnTo>
                  <a:pt x="30" y="43"/>
                </a:lnTo>
                <a:lnTo>
                  <a:pt x="27" y="47"/>
                </a:lnTo>
                <a:lnTo>
                  <a:pt x="22" y="49"/>
                </a:lnTo>
                <a:lnTo>
                  <a:pt x="18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7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4" y="39"/>
                </a:lnTo>
                <a:lnTo>
                  <a:pt x="28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9" y="23"/>
                </a:lnTo>
                <a:lnTo>
                  <a:pt x="19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27</xdr:col>
      <xdr:colOff>381000</xdr:colOff>
      <xdr:row>1</xdr:row>
      <xdr:rowOff>528638</xdr:rowOff>
    </xdr:from>
    <xdr:to>
      <xdr:col>28</xdr:col>
      <xdr:colOff>19050</xdr:colOff>
      <xdr:row>3</xdr:row>
      <xdr:rowOff>52388</xdr:rowOff>
    </xdr:to>
    <xdr:grpSp>
      <xdr:nvGrpSpPr>
        <xdr:cNvPr id="164" name="Month 7" descr="Light blue bear face" title="Month 7 navigation button">
          <a:hlinkClick xmlns:r="http://schemas.openxmlformats.org/officeDocument/2006/relationships" r:id="rId7" tooltip="Click to view Month 7"/>
        </xdr:cNvPr>
        <xdr:cNvGrpSpPr/>
      </xdr:nvGrpSpPr>
      <xdr:grpSpPr>
        <a:xfrm>
          <a:off x="9664137" y="729106"/>
          <a:ext cx="391956" cy="288406"/>
          <a:chOff x="9896475" y="757238"/>
          <a:chExt cx="400050" cy="295275"/>
        </a:xfrm>
      </xdr:grpSpPr>
      <xdr:sp macro="" textlink="">
        <xdr:nvSpPr>
          <xdr:cNvPr id="165" name="Freeform 35">
            <a:hlinkClick xmlns:r="http://schemas.openxmlformats.org/officeDocument/2006/relationships" r:id="rId7" tooltip="Show Month #7"/>
          </xdr:cNvPr>
          <xdr:cNvSpPr>
            <a:spLocks noEditPoints="1"/>
          </xdr:cNvSpPr>
        </xdr:nvSpPr>
        <xdr:spPr bwMode="auto">
          <a:xfrm>
            <a:off x="98964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19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7" y="185"/>
                </a:lnTo>
                <a:lnTo>
                  <a:pt x="404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8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6" name="Freeform 36"/>
          <xdr:cNvSpPr>
            <a:spLocks/>
          </xdr:cNvSpPr>
        </xdr:nvSpPr>
        <xdr:spPr bwMode="auto">
          <a:xfrm>
            <a:off x="99822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7" name="Freeform 37"/>
          <xdr:cNvSpPr>
            <a:spLocks/>
          </xdr:cNvSpPr>
        </xdr:nvSpPr>
        <xdr:spPr bwMode="auto">
          <a:xfrm>
            <a:off x="101727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8" name="Freeform 38"/>
          <xdr:cNvSpPr>
            <a:spLocks noEditPoints="1"/>
          </xdr:cNvSpPr>
        </xdr:nvSpPr>
        <xdr:spPr bwMode="auto">
          <a:xfrm>
            <a:off x="1004887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3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3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9" name="Freeform 39"/>
          <xdr:cNvSpPr>
            <a:spLocks/>
          </xdr:cNvSpPr>
        </xdr:nvSpPr>
        <xdr:spPr bwMode="auto">
          <a:xfrm>
            <a:off x="10067925" y="938213"/>
            <a:ext cx="57150" cy="38100"/>
          </a:xfrm>
          <a:custGeom>
            <a:avLst/>
            <a:gdLst>
              <a:gd name="T0" fmla="*/ 34 w 67"/>
              <a:gd name="T1" fmla="*/ 0 h 48"/>
              <a:gd name="T2" fmla="*/ 46 w 67"/>
              <a:gd name="T3" fmla="*/ 1 h 48"/>
              <a:gd name="T4" fmla="*/ 54 w 67"/>
              <a:gd name="T5" fmla="*/ 5 h 48"/>
              <a:gd name="T6" fmla="*/ 57 w 67"/>
              <a:gd name="T7" fmla="*/ 11 h 48"/>
              <a:gd name="T8" fmla="*/ 55 w 67"/>
              <a:gd name="T9" fmla="*/ 16 h 48"/>
              <a:gd name="T10" fmla="*/ 48 w 67"/>
              <a:gd name="T11" fmla="*/ 19 h 48"/>
              <a:gd name="T12" fmla="*/ 38 w 67"/>
              <a:gd name="T13" fmla="*/ 23 h 48"/>
              <a:gd name="T14" fmla="*/ 38 w 67"/>
              <a:gd name="T15" fmla="*/ 25 h 48"/>
              <a:gd name="T16" fmla="*/ 37 w 67"/>
              <a:gd name="T17" fmla="*/ 28 h 48"/>
              <a:gd name="T18" fmla="*/ 38 w 67"/>
              <a:gd name="T19" fmla="*/ 31 h 48"/>
              <a:gd name="T20" fmla="*/ 39 w 67"/>
              <a:gd name="T21" fmla="*/ 36 h 48"/>
              <a:gd name="T22" fmla="*/ 43 w 67"/>
              <a:gd name="T23" fmla="*/ 38 h 48"/>
              <a:gd name="T24" fmla="*/ 45 w 67"/>
              <a:gd name="T25" fmla="*/ 40 h 48"/>
              <a:gd name="T26" fmla="*/ 49 w 67"/>
              <a:gd name="T27" fmla="*/ 41 h 48"/>
              <a:gd name="T28" fmla="*/ 50 w 67"/>
              <a:gd name="T29" fmla="*/ 41 h 48"/>
              <a:gd name="T30" fmla="*/ 52 w 67"/>
              <a:gd name="T31" fmla="*/ 40 h 48"/>
              <a:gd name="T32" fmla="*/ 54 w 67"/>
              <a:gd name="T33" fmla="*/ 40 h 48"/>
              <a:gd name="T34" fmla="*/ 56 w 67"/>
              <a:gd name="T35" fmla="*/ 39 h 48"/>
              <a:gd name="T36" fmla="*/ 58 w 67"/>
              <a:gd name="T37" fmla="*/ 37 h 48"/>
              <a:gd name="T38" fmla="*/ 59 w 67"/>
              <a:gd name="T39" fmla="*/ 35 h 48"/>
              <a:gd name="T40" fmla="*/ 60 w 67"/>
              <a:gd name="T41" fmla="*/ 30 h 48"/>
              <a:gd name="T42" fmla="*/ 67 w 67"/>
              <a:gd name="T43" fmla="*/ 30 h 48"/>
              <a:gd name="T44" fmla="*/ 64 w 67"/>
              <a:gd name="T45" fmla="*/ 40 h 48"/>
              <a:gd name="T46" fmla="*/ 58 w 67"/>
              <a:gd name="T47" fmla="*/ 46 h 48"/>
              <a:gd name="T48" fmla="*/ 49 w 67"/>
              <a:gd name="T49" fmla="*/ 48 h 48"/>
              <a:gd name="T50" fmla="*/ 44 w 67"/>
              <a:gd name="T51" fmla="*/ 48 h 48"/>
              <a:gd name="T52" fmla="*/ 40 w 67"/>
              <a:gd name="T53" fmla="*/ 46 h 48"/>
              <a:gd name="T54" fmla="*/ 36 w 67"/>
              <a:gd name="T55" fmla="*/ 43 h 48"/>
              <a:gd name="T56" fmla="*/ 34 w 67"/>
              <a:gd name="T57" fmla="*/ 39 h 48"/>
              <a:gd name="T58" fmla="*/ 31 w 67"/>
              <a:gd name="T59" fmla="*/ 43 h 48"/>
              <a:gd name="T60" fmla="*/ 27 w 67"/>
              <a:gd name="T61" fmla="*/ 46 h 48"/>
              <a:gd name="T62" fmla="*/ 23 w 67"/>
              <a:gd name="T63" fmla="*/ 48 h 48"/>
              <a:gd name="T64" fmla="*/ 19 w 67"/>
              <a:gd name="T65" fmla="*/ 48 h 48"/>
              <a:gd name="T66" fmla="*/ 9 w 67"/>
              <a:gd name="T67" fmla="*/ 46 h 48"/>
              <a:gd name="T68" fmla="*/ 3 w 67"/>
              <a:gd name="T69" fmla="*/ 40 h 48"/>
              <a:gd name="T70" fmla="*/ 0 w 67"/>
              <a:gd name="T71" fmla="*/ 30 h 48"/>
              <a:gd name="T72" fmla="*/ 8 w 67"/>
              <a:gd name="T73" fmla="*/ 30 h 48"/>
              <a:gd name="T74" fmla="*/ 8 w 67"/>
              <a:gd name="T75" fmla="*/ 35 h 48"/>
              <a:gd name="T76" fmla="*/ 10 w 67"/>
              <a:gd name="T77" fmla="*/ 37 h 48"/>
              <a:gd name="T78" fmla="*/ 11 w 67"/>
              <a:gd name="T79" fmla="*/ 39 h 48"/>
              <a:gd name="T80" fmla="*/ 13 w 67"/>
              <a:gd name="T81" fmla="*/ 40 h 48"/>
              <a:gd name="T82" fmla="*/ 15 w 67"/>
              <a:gd name="T83" fmla="*/ 40 h 48"/>
              <a:gd name="T84" fmla="*/ 18 w 67"/>
              <a:gd name="T85" fmla="*/ 41 h 48"/>
              <a:gd name="T86" fmla="*/ 19 w 67"/>
              <a:gd name="T87" fmla="*/ 41 h 48"/>
              <a:gd name="T88" fmla="*/ 22 w 67"/>
              <a:gd name="T89" fmla="*/ 40 h 48"/>
              <a:gd name="T90" fmla="*/ 25 w 67"/>
              <a:gd name="T91" fmla="*/ 38 h 48"/>
              <a:gd name="T92" fmla="*/ 27 w 67"/>
              <a:gd name="T93" fmla="*/ 36 h 48"/>
              <a:gd name="T94" fmla="*/ 30 w 67"/>
              <a:gd name="T95" fmla="*/ 31 h 48"/>
              <a:gd name="T96" fmla="*/ 30 w 67"/>
              <a:gd name="T97" fmla="*/ 28 h 48"/>
              <a:gd name="T98" fmla="*/ 30 w 67"/>
              <a:gd name="T99" fmla="*/ 25 h 48"/>
              <a:gd name="T100" fmla="*/ 28 w 67"/>
              <a:gd name="T101" fmla="*/ 23 h 48"/>
              <a:gd name="T102" fmla="*/ 20 w 67"/>
              <a:gd name="T103" fmla="*/ 19 h 48"/>
              <a:gd name="T104" fmla="*/ 13 w 67"/>
              <a:gd name="T105" fmla="*/ 16 h 48"/>
              <a:gd name="T106" fmla="*/ 11 w 67"/>
              <a:gd name="T107" fmla="*/ 11 h 48"/>
              <a:gd name="T108" fmla="*/ 14 w 67"/>
              <a:gd name="T109" fmla="*/ 5 h 48"/>
              <a:gd name="T110" fmla="*/ 22 w 67"/>
              <a:gd name="T111" fmla="*/ 1 h 48"/>
              <a:gd name="T112" fmla="*/ 34 w 67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8">
                <a:moveTo>
                  <a:pt x="34" y="0"/>
                </a:moveTo>
                <a:lnTo>
                  <a:pt x="46" y="1"/>
                </a:lnTo>
                <a:lnTo>
                  <a:pt x="54" y="5"/>
                </a:lnTo>
                <a:lnTo>
                  <a:pt x="57" y="11"/>
                </a:lnTo>
                <a:lnTo>
                  <a:pt x="55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3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7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1" y="43"/>
                </a:lnTo>
                <a:lnTo>
                  <a:pt x="27" y="46"/>
                </a:lnTo>
                <a:lnTo>
                  <a:pt x="23" y="48"/>
                </a:lnTo>
                <a:lnTo>
                  <a:pt x="19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8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8" y="41"/>
                </a:lnTo>
                <a:lnTo>
                  <a:pt x="19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30" y="31"/>
                </a:lnTo>
                <a:lnTo>
                  <a:pt x="30" y="28"/>
                </a:lnTo>
                <a:lnTo>
                  <a:pt x="30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528638</xdr:rowOff>
    </xdr:from>
    <xdr:to>
      <xdr:col>29</xdr:col>
      <xdr:colOff>466725</xdr:colOff>
      <xdr:row>3</xdr:row>
      <xdr:rowOff>52388</xdr:rowOff>
    </xdr:to>
    <xdr:grpSp>
      <xdr:nvGrpSpPr>
        <xdr:cNvPr id="170" name="Month 8" descr="Blue bear face" title="Month 8 navagation button">
          <a:hlinkClick xmlns:r="http://schemas.openxmlformats.org/officeDocument/2006/relationships" r:id="rId8" tooltip="Click to view Month 8"/>
        </xdr:cNvPr>
        <xdr:cNvGrpSpPr/>
      </xdr:nvGrpSpPr>
      <xdr:grpSpPr>
        <a:xfrm>
          <a:off x="10196013" y="729106"/>
          <a:ext cx="390144" cy="288406"/>
          <a:chOff x="10439400" y="757238"/>
          <a:chExt cx="400050" cy="295275"/>
        </a:xfrm>
      </xdr:grpSpPr>
      <xdr:sp macro="" textlink="">
        <xdr:nvSpPr>
          <xdr:cNvPr id="171" name="Freeform 40">
            <a:hlinkClick xmlns:r="http://schemas.openxmlformats.org/officeDocument/2006/relationships" r:id="rId8" tooltip="Show Month #8"/>
          </xdr:cNvPr>
          <xdr:cNvSpPr>
            <a:spLocks noEditPoints="1"/>
          </xdr:cNvSpPr>
        </xdr:nvSpPr>
        <xdr:spPr bwMode="auto">
          <a:xfrm>
            <a:off x="10439400" y="7572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7 h 345"/>
              <a:gd name="T24" fmla="*/ 322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8 h 345"/>
              <a:gd name="T44" fmla="*/ 127 w 458"/>
              <a:gd name="T45" fmla="*/ 170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4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6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rgbClr val="0070C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2" name="Freeform 41"/>
          <xdr:cNvSpPr>
            <a:spLocks/>
          </xdr:cNvSpPr>
        </xdr:nvSpPr>
        <xdr:spPr bwMode="auto">
          <a:xfrm>
            <a:off x="105251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3" name="Freeform 42"/>
          <xdr:cNvSpPr>
            <a:spLocks/>
          </xdr:cNvSpPr>
        </xdr:nvSpPr>
        <xdr:spPr bwMode="auto">
          <a:xfrm>
            <a:off x="107156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4" name="Freeform 43"/>
          <xdr:cNvSpPr>
            <a:spLocks noEditPoints="1"/>
          </xdr:cNvSpPr>
        </xdr:nvSpPr>
        <xdr:spPr bwMode="auto">
          <a:xfrm>
            <a:off x="105918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5" name="Freeform 44"/>
          <xdr:cNvSpPr>
            <a:spLocks/>
          </xdr:cNvSpPr>
        </xdr:nvSpPr>
        <xdr:spPr bwMode="auto">
          <a:xfrm>
            <a:off x="10610850" y="938213"/>
            <a:ext cx="57150" cy="38100"/>
          </a:xfrm>
          <a:custGeom>
            <a:avLst/>
            <a:gdLst>
              <a:gd name="T0" fmla="*/ 34 w 66"/>
              <a:gd name="T1" fmla="*/ 0 h 48"/>
              <a:gd name="T2" fmla="*/ 46 w 66"/>
              <a:gd name="T3" fmla="*/ 1 h 48"/>
              <a:gd name="T4" fmla="*/ 53 w 66"/>
              <a:gd name="T5" fmla="*/ 5 h 48"/>
              <a:gd name="T6" fmla="*/ 57 w 66"/>
              <a:gd name="T7" fmla="*/ 11 h 48"/>
              <a:gd name="T8" fmla="*/ 54 w 66"/>
              <a:gd name="T9" fmla="*/ 16 h 48"/>
              <a:gd name="T10" fmla="*/ 48 w 66"/>
              <a:gd name="T11" fmla="*/ 19 h 48"/>
              <a:gd name="T12" fmla="*/ 38 w 66"/>
              <a:gd name="T13" fmla="*/ 23 h 48"/>
              <a:gd name="T14" fmla="*/ 38 w 66"/>
              <a:gd name="T15" fmla="*/ 25 h 48"/>
              <a:gd name="T16" fmla="*/ 37 w 66"/>
              <a:gd name="T17" fmla="*/ 28 h 48"/>
              <a:gd name="T18" fmla="*/ 38 w 66"/>
              <a:gd name="T19" fmla="*/ 31 h 48"/>
              <a:gd name="T20" fmla="*/ 39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9 w 66"/>
              <a:gd name="T27" fmla="*/ 41 h 48"/>
              <a:gd name="T28" fmla="*/ 50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8 w 66"/>
              <a:gd name="T37" fmla="*/ 37 h 48"/>
              <a:gd name="T38" fmla="*/ 59 w 66"/>
              <a:gd name="T39" fmla="*/ 35 h 48"/>
              <a:gd name="T40" fmla="*/ 60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8 w 66"/>
              <a:gd name="T47" fmla="*/ 46 h 48"/>
              <a:gd name="T48" fmla="*/ 49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4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3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8 w 66"/>
              <a:gd name="T73" fmla="*/ 30 h 48"/>
              <a:gd name="T74" fmla="*/ 9 w 66"/>
              <a:gd name="T75" fmla="*/ 35 h 48"/>
              <a:gd name="T76" fmla="*/ 10 w 66"/>
              <a:gd name="T77" fmla="*/ 37 h 48"/>
              <a:gd name="T78" fmla="*/ 11 w 66"/>
              <a:gd name="T79" fmla="*/ 39 h 48"/>
              <a:gd name="T80" fmla="*/ 13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5 w 66"/>
              <a:gd name="T91" fmla="*/ 38 h 48"/>
              <a:gd name="T92" fmla="*/ 27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8 w 66"/>
              <a:gd name="T101" fmla="*/ 23 h 48"/>
              <a:gd name="T102" fmla="*/ 20 w 66"/>
              <a:gd name="T103" fmla="*/ 19 h 48"/>
              <a:gd name="T104" fmla="*/ 13 w 66"/>
              <a:gd name="T105" fmla="*/ 16 h 48"/>
              <a:gd name="T106" fmla="*/ 11 w 66"/>
              <a:gd name="T107" fmla="*/ 11 h 48"/>
              <a:gd name="T108" fmla="*/ 14 w 66"/>
              <a:gd name="T109" fmla="*/ 5 h 48"/>
              <a:gd name="T110" fmla="*/ 22 w 66"/>
              <a:gd name="T111" fmla="*/ 1 h 48"/>
              <a:gd name="T112" fmla="*/ 34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4" y="0"/>
                </a:moveTo>
                <a:lnTo>
                  <a:pt x="46" y="1"/>
                </a:lnTo>
                <a:lnTo>
                  <a:pt x="53" y="5"/>
                </a:lnTo>
                <a:lnTo>
                  <a:pt x="57" y="11"/>
                </a:lnTo>
                <a:lnTo>
                  <a:pt x="54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2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6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0" y="43"/>
                </a:lnTo>
                <a:lnTo>
                  <a:pt x="27" y="46"/>
                </a:lnTo>
                <a:lnTo>
                  <a:pt x="23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9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528638</xdr:rowOff>
    </xdr:from>
    <xdr:to>
      <xdr:col>32</xdr:col>
      <xdr:colOff>57150</xdr:colOff>
      <xdr:row>3</xdr:row>
      <xdr:rowOff>52388</xdr:rowOff>
    </xdr:to>
    <xdr:grpSp>
      <xdr:nvGrpSpPr>
        <xdr:cNvPr id="176" name="Month 9" descr="Purple bear face" title="Month 9 navigation button">
          <a:hlinkClick xmlns:r="http://schemas.openxmlformats.org/officeDocument/2006/relationships" r:id="rId9" tooltip="Click to view Month 9"/>
        </xdr:cNvPr>
        <xdr:cNvGrpSpPr/>
      </xdr:nvGrpSpPr>
      <xdr:grpSpPr>
        <a:xfrm>
          <a:off x="10726365" y="729106"/>
          <a:ext cx="391380" cy="288406"/>
          <a:chOff x="10982325" y="757238"/>
          <a:chExt cx="400050" cy="295275"/>
        </a:xfrm>
      </xdr:grpSpPr>
      <xdr:sp macro="" textlink="">
        <xdr:nvSpPr>
          <xdr:cNvPr id="177" name="Freeform 45">
            <a:hlinkClick xmlns:r="http://schemas.openxmlformats.org/officeDocument/2006/relationships" r:id="rId9" tooltip="Show Month #9"/>
          </xdr:cNvPr>
          <xdr:cNvSpPr>
            <a:spLocks noEditPoints="1"/>
          </xdr:cNvSpPr>
        </xdr:nvSpPr>
        <xdr:spPr bwMode="auto">
          <a:xfrm>
            <a:off x="10982325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5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3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5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8" name="Freeform 46"/>
          <xdr:cNvSpPr>
            <a:spLocks/>
          </xdr:cNvSpPr>
        </xdr:nvSpPr>
        <xdr:spPr bwMode="auto">
          <a:xfrm>
            <a:off x="11068050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9" name="Freeform 47"/>
          <xdr:cNvSpPr>
            <a:spLocks/>
          </xdr:cNvSpPr>
        </xdr:nvSpPr>
        <xdr:spPr bwMode="auto">
          <a:xfrm>
            <a:off x="1125855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0" name="Freeform 48"/>
          <xdr:cNvSpPr>
            <a:spLocks noEditPoints="1"/>
          </xdr:cNvSpPr>
        </xdr:nvSpPr>
        <xdr:spPr bwMode="auto">
          <a:xfrm>
            <a:off x="11144250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2 w 98"/>
              <a:gd name="T29" fmla="*/ 69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0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2" y="56"/>
                </a:lnTo>
                <a:lnTo>
                  <a:pt x="16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2" y="69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0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1" name="Freeform 49"/>
          <xdr:cNvSpPr>
            <a:spLocks/>
          </xdr:cNvSpPr>
        </xdr:nvSpPr>
        <xdr:spPr bwMode="auto">
          <a:xfrm>
            <a:off x="11153775" y="938213"/>
            <a:ext cx="57150" cy="38100"/>
          </a:xfrm>
          <a:custGeom>
            <a:avLst/>
            <a:gdLst>
              <a:gd name="T0" fmla="*/ 33 w 65"/>
              <a:gd name="T1" fmla="*/ 0 h 48"/>
              <a:gd name="T2" fmla="*/ 45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6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4 w 65"/>
              <a:gd name="T35" fmla="*/ 39 h 48"/>
              <a:gd name="T36" fmla="*/ 57 w 65"/>
              <a:gd name="T37" fmla="*/ 37 h 48"/>
              <a:gd name="T38" fmla="*/ 58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7 w 65"/>
              <a:gd name="T47" fmla="*/ 46 h 48"/>
              <a:gd name="T48" fmla="*/ 48 w 65"/>
              <a:gd name="T49" fmla="*/ 48 h 48"/>
              <a:gd name="T50" fmla="*/ 42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3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8 w 65"/>
              <a:gd name="T75" fmla="*/ 35 h 48"/>
              <a:gd name="T76" fmla="*/ 9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1 w 65"/>
              <a:gd name="T111" fmla="*/ 1 h 48"/>
              <a:gd name="T112" fmla="*/ 33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3" y="0"/>
                </a:moveTo>
                <a:lnTo>
                  <a:pt x="45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6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4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7" y="46"/>
                </a:lnTo>
                <a:lnTo>
                  <a:pt x="48" y="48"/>
                </a:lnTo>
                <a:lnTo>
                  <a:pt x="42" y="48"/>
                </a:lnTo>
                <a:lnTo>
                  <a:pt x="39" y="46"/>
                </a:lnTo>
                <a:lnTo>
                  <a:pt x="36" y="43"/>
                </a:lnTo>
                <a:lnTo>
                  <a:pt x="33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528638</xdr:rowOff>
    </xdr:from>
    <xdr:to>
      <xdr:col>32</xdr:col>
      <xdr:colOff>600075</xdr:colOff>
      <xdr:row>3</xdr:row>
      <xdr:rowOff>52388</xdr:rowOff>
    </xdr:to>
    <xdr:grpSp>
      <xdr:nvGrpSpPr>
        <xdr:cNvPr id="182" name="Month 10" descr="Orange bear face" title="Month 10 navigation button">
          <a:hlinkClick xmlns:r="http://schemas.openxmlformats.org/officeDocument/2006/relationships" r:id="rId10" tooltip="Click to view Month 10"/>
        </xdr:cNvPr>
        <xdr:cNvGrpSpPr/>
      </xdr:nvGrpSpPr>
      <xdr:grpSpPr>
        <a:xfrm>
          <a:off x="11256429" y="729106"/>
          <a:ext cx="391668" cy="288406"/>
          <a:chOff x="11525250" y="757238"/>
          <a:chExt cx="400050" cy="295275"/>
        </a:xfrm>
      </xdr:grpSpPr>
      <xdr:sp macro="" textlink="">
        <xdr:nvSpPr>
          <xdr:cNvPr id="183" name="Freeform 50">
            <a:hlinkClick xmlns:r="http://schemas.openxmlformats.org/officeDocument/2006/relationships" r:id="rId10" tooltip="Show Month #10"/>
          </xdr:cNvPr>
          <xdr:cNvSpPr>
            <a:spLocks noEditPoints="1"/>
          </xdr:cNvSpPr>
        </xdr:nvSpPr>
        <xdr:spPr bwMode="auto">
          <a:xfrm>
            <a:off x="11525250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4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8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2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4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4" name="Freeform 51"/>
          <xdr:cNvSpPr>
            <a:spLocks/>
          </xdr:cNvSpPr>
        </xdr:nvSpPr>
        <xdr:spPr bwMode="auto">
          <a:xfrm>
            <a:off x="1161097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5" name="Freeform 52"/>
          <xdr:cNvSpPr>
            <a:spLocks/>
          </xdr:cNvSpPr>
        </xdr:nvSpPr>
        <xdr:spPr bwMode="auto">
          <a:xfrm>
            <a:off x="11801475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6" name="Freeform 53"/>
          <xdr:cNvSpPr>
            <a:spLocks noEditPoints="1"/>
          </xdr:cNvSpPr>
        </xdr:nvSpPr>
        <xdr:spPr bwMode="auto">
          <a:xfrm>
            <a:off x="11687175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7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6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7" name="Freeform 54"/>
          <xdr:cNvSpPr>
            <a:spLocks/>
          </xdr:cNvSpPr>
        </xdr:nvSpPr>
        <xdr:spPr bwMode="auto">
          <a:xfrm>
            <a:off x="11696700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0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0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528638</xdr:rowOff>
    </xdr:from>
    <xdr:to>
      <xdr:col>34</xdr:col>
      <xdr:colOff>285750</xdr:colOff>
      <xdr:row>3</xdr:row>
      <xdr:rowOff>52388</xdr:rowOff>
    </xdr:to>
    <xdr:grpSp>
      <xdr:nvGrpSpPr>
        <xdr:cNvPr id="188" name="Month 11" descr="Lime green bear face" title="Month 11 navigation button">
          <a:hlinkClick xmlns:r="http://schemas.openxmlformats.org/officeDocument/2006/relationships" r:id="rId11" tooltip="Click to view Month 11"/>
        </xdr:cNvPr>
        <xdr:cNvGrpSpPr/>
      </xdr:nvGrpSpPr>
      <xdr:grpSpPr>
        <a:xfrm>
          <a:off x="11788305" y="729106"/>
          <a:ext cx="390144" cy="288406"/>
          <a:chOff x="12068175" y="757238"/>
          <a:chExt cx="400050" cy="295275"/>
        </a:xfrm>
      </xdr:grpSpPr>
      <xdr:sp macro="" textlink="">
        <xdr:nvSpPr>
          <xdr:cNvPr id="189" name="Freeform 55">
            <a:hlinkClick xmlns:r="http://schemas.openxmlformats.org/officeDocument/2006/relationships" r:id="rId11" tooltip="Show Month #11"/>
          </xdr:cNvPr>
          <xdr:cNvSpPr>
            <a:spLocks noEditPoints="1"/>
          </xdr:cNvSpPr>
        </xdr:nvSpPr>
        <xdr:spPr bwMode="auto">
          <a:xfrm>
            <a:off x="120681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5 w 458"/>
              <a:gd name="T11" fmla="*/ 279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2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2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4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5" y="279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3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9"/>
                </a:lnTo>
                <a:lnTo>
                  <a:pt x="139" y="188"/>
                </a:lnTo>
                <a:lnTo>
                  <a:pt x="136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4"/>
                </a:lnTo>
                <a:lnTo>
                  <a:pt x="340" y="20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8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3"/>
                </a:lnTo>
                <a:lnTo>
                  <a:pt x="407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6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6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0" name="Freeform 56"/>
          <xdr:cNvSpPr>
            <a:spLocks/>
          </xdr:cNvSpPr>
        </xdr:nvSpPr>
        <xdr:spPr bwMode="auto">
          <a:xfrm>
            <a:off x="121539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1" name="Freeform 57"/>
          <xdr:cNvSpPr>
            <a:spLocks/>
          </xdr:cNvSpPr>
        </xdr:nvSpPr>
        <xdr:spPr bwMode="auto">
          <a:xfrm>
            <a:off x="123444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2" name="Freeform 58"/>
          <xdr:cNvSpPr>
            <a:spLocks noEditPoints="1"/>
          </xdr:cNvSpPr>
        </xdr:nvSpPr>
        <xdr:spPr bwMode="auto">
          <a:xfrm>
            <a:off x="122301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3" name="Freeform 59"/>
          <xdr:cNvSpPr>
            <a:spLocks/>
          </xdr:cNvSpPr>
        </xdr:nvSpPr>
        <xdr:spPr bwMode="auto">
          <a:xfrm>
            <a:off x="12239625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6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9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8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1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9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9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6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9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8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1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9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9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528638</xdr:rowOff>
    </xdr:from>
    <xdr:to>
      <xdr:col>35</xdr:col>
      <xdr:colOff>66675</xdr:colOff>
      <xdr:row>3</xdr:row>
      <xdr:rowOff>52388</xdr:rowOff>
    </xdr:to>
    <xdr:grpSp>
      <xdr:nvGrpSpPr>
        <xdr:cNvPr id="194" name="Month 12" descr="Pink bear face" title="Month 12 navigation button">
          <a:hlinkClick xmlns:r="http://schemas.openxmlformats.org/officeDocument/2006/relationships" r:id="rId12" tooltip="Click to view Month 12"/>
        </xdr:cNvPr>
        <xdr:cNvGrpSpPr/>
      </xdr:nvGrpSpPr>
      <xdr:grpSpPr>
        <a:xfrm>
          <a:off x="12318657" y="729106"/>
          <a:ext cx="391956" cy="288406"/>
          <a:chOff x="12611100" y="757238"/>
          <a:chExt cx="400050" cy="295275"/>
        </a:xfrm>
      </xdr:grpSpPr>
      <xdr:sp macro="" textlink="">
        <xdr:nvSpPr>
          <xdr:cNvPr id="195" name="Freeform 60">
            <a:hlinkClick xmlns:r="http://schemas.openxmlformats.org/officeDocument/2006/relationships" r:id="rId12" tooltip="Show Month #12"/>
          </xdr:cNvPr>
          <xdr:cNvSpPr>
            <a:spLocks noEditPoints="1"/>
          </xdr:cNvSpPr>
        </xdr:nvSpPr>
        <xdr:spPr bwMode="auto">
          <a:xfrm>
            <a:off x="12611100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9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3"/>
                </a:lnTo>
                <a:lnTo>
                  <a:pt x="408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6" name="Freeform 61"/>
          <xdr:cNvSpPr>
            <a:spLocks/>
          </xdr:cNvSpPr>
        </xdr:nvSpPr>
        <xdr:spPr bwMode="auto">
          <a:xfrm>
            <a:off x="126968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7" name="Freeform 62"/>
          <xdr:cNvSpPr>
            <a:spLocks/>
          </xdr:cNvSpPr>
        </xdr:nvSpPr>
        <xdr:spPr bwMode="auto">
          <a:xfrm>
            <a:off x="128873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8" name="Freeform 63"/>
          <xdr:cNvSpPr>
            <a:spLocks noEditPoints="1"/>
          </xdr:cNvSpPr>
        </xdr:nvSpPr>
        <xdr:spPr bwMode="auto">
          <a:xfrm>
            <a:off x="1277302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2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2" y="69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5" y="67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4"/>
                </a:lnTo>
                <a:lnTo>
                  <a:pt x="53" y="51"/>
                </a:lnTo>
                <a:lnTo>
                  <a:pt x="55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9" name="Freeform 64"/>
          <xdr:cNvSpPr>
            <a:spLocks/>
          </xdr:cNvSpPr>
        </xdr:nvSpPr>
        <xdr:spPr bwMode="auto">
          <a:xfrm>
            <a:off x="12782550" y="938213"/>
            <a:ext cx="57150" cy="38100"/>
          </a:xfrm>
          <a:custGeom>
            <a:avLst/>
            <a:gdLst>
              <a:gd name="T0" fmla="*/ 33 w 66"/>
              <a:gd name="T1" fmla="*/ 0 h 48"/>
              <a:gd name="T2" fmla="*/ 45 w 66"/>
              <a:gd name="T3" fmla="*/ 1 h 48"/>
              <a:gd name="T4" fmla="*/ 53 w 66"/>
              <a:gd name="T5" fmla="*/ 5 h 48"/>
              <a:gd name="T6" fmla="*/ 56 w 66"/>
              <a:gd name="T7" fmla="*/ 11 h 48"/>
              <a:gd name="T8" fmla="*/ 54 w 66"/>
              <a:gd name="T9" fmla="*/ 16 h 48"/>
              <a:gd name="T10" fmla="*/ 47 w 66"/>
              <a:gd name="T11" fmla="*/ 19 h 48"/>
              <a:gd name="T12" fmla="*/ 39 w 66"/>
              <a:gd name="T13" fmla="*/ 23 h 48"/>
              <a:gd name="T14" fmla="*/ 37 w 66"/>
              <a:gd name="T15" fmla="*/ 25 h 48"/>
              <a:gd name="T16" fmla="*/ 37 w 66"/>
              <a:gd name="T17" fmla="*/ 28 h 48"/>
              <a:gd name="T18" fmla="*/ 37 w 66"/>
              <a:gd name="T19" fmla="*/ 31 h 48"/>
              <a:gd name="T20" fmla="*/ 40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8 w 66"/>
              <a:gd name="T27" fmla="*/ 41 h 48"/>
              <a:gd name="T28" fmla="*/ 49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7 w 66"/>
              <a:gd name="T37" fmla="*/ 37 h 48"/>
              <a:gd name="T38" fmla="*/ 58 w 66"/>
              <a:gd name="T39" fmla="*/ 35 h 48"/>
              <a:gd name="T40" fmla="*/ 59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7 w 66"/>
              <a:gd name="T47" fmla="*/ 46 h 48"/>
              <a:gd name="T48" fmla="*/ 48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3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2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7 w 66"/>
              <a:gd name="T73" fmla="*/ 30 h 48"/>
              <a:gd name="T74" fmla="*/ 8 w 66"/>
              <a:gd name="T75" fmla="*/ 35 h 48"/>
              <a:gd name="T76" fmla="*/ 9 w 66"/>
              <a:gd name="T77" fmla="*/ 37 h 48"/>
              <a:gd name="T78" fmla="*/ 10 w 66"/>
              <a:gd name="T79" fmla="*/ 39 h 48"/>
              <a:gd name="T80" fmla="*/ 12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4 w 66"/>
              <a:gd name="T91" fmla="*/ 38 h 48"/>
              <a:gd name="T92" fmla="*/ 28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9 w 66"/>
              <a:gd name="T101" fmla="*/ 23 h 48"/>
              <a:gd name="T102" fmla="*/ 19 w 66"/>
              <a:gd name="T103" fmla="*/ 19 h 48"/>
              <a:gd name="T104" fmla="*/ 12 w 66"/>
              <a:gd name="T105" fmla="*/ 16 h 48"/>
              <a:gd name="T106" fmla="*/ 10 w 66"/>
              <a:gd name="T107" fmla="*/ 11 h 48"/>
              <a:gd name="T108" fmla="*/ 13 w 66"/>
              <a:gd name="T109" fmla="*/ 5 h 48"/>
              <a:gd name="T110" fmla="*/ 21 w 66"/>
              <a:gd name="T111" fmla="*/ 1 h 48"/>
              <a:gd name="T112" fmla="*/ 33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3" y="0"/>
                </a:moveTo>
                <a:lnTo>
                  <a:pt x="45" y="1"/>
                </a:lnTo>
                <a:lnTo>
                  <a:pt x="53" y="5"/>
                </a:lnTo>
                <a:lnTo>
                  <a:pt x="56" y="11"/>
                </a:lnTo>
                <a:lnTo>
                  <a:pt x="54" y="16"/>
                </a:lnTo>
                <a:lnTo>
                  <a:pt x="47" y="19"/>
                </a:lnTo>
                <a:lnTo>
                  <a:pt x="39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40" y="36"/>
                </a:lnTo>
                <a:lnTo>
                  <a:pt x="42" y="38"/>
                </a:lnTo>
                <a:lnTo>
                  <a:pt x="45" y="40"/>
                </a:lnTo>
                <a:lnTo>
                  <a:pt x="48" y="41"/>
                </a:lnTo>
                <a:lnTo>
                  <a:pt x="49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6" y="30"/>
                </a:lnTo>
                <a:lnTo>
                  <a:pt x="64" y="40"/>
                </a:lnTo>
                <a:lnTo>
                  <a:pt x="57" y="46"/>
                </a:lnTo>
                <a:lnTo>
                  <a:pt x="48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3" y="39"/>
                </a:lnTo>
                <a:lnTo>
                  <a:pt x="30" y="43"/>
                </a:lnTo>
                <a:lnTo>
                  <a:pt x="27" y="46"/>
                </a:lnTo>
                <a:lnTo>
                  <a:pt x="22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7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4" y="38"/>
                </a:lnTo>
                <a:lnTo>
                  <a:pt x="28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9" y="23"/>
                </a:lnTo>
                <a:lnTo>
                  <a:pt x="19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22</xdr:col>
      <xdr:colOff>247650</xdr:colOff>
      <xdr:row>11</xdr:row>
      <xdr:rowOff>38100</xdr:rowOff>
    </xdr:from>
    <xdr:to>
      <xdr:col>24</xdr:col>
      <xdr:colOff>752475</xdr:colOff>
      <xdr:row>12</xdr:row>
      <xdr:rowOff>190500</xdr:rowOff>
    </xdr:to>
    <xdr:sp macro="" textlink="">
      <xdr:nvSpPr>
        <xdr:cNvPr id="2" name="TextBox 1"/>
        <xdr:cNvSpPr txBox="1"/>
      </xdr:nvSpPr>
      <xdr:spPr>
        <a:xfrm>
          <a:off x="7943850" y="4686300"/>
          <a:ext cx="136207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>
              <a:solidFill>
                <a:srgbClr val="00B0F0"/>
              </a:solidFill>
            </a:rPr>
            <a:t>Show &amp; Tell: Recycle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Monthly Calendar">
      <a:dk1>
        <a:sysClr val="windowText" lastClr="000000"/>
      </a:dk1>
      <a:lt1>
        <a:sysClr val="window" lastClr="FFFFFF"/>
      </a:lt1>
      <a:dk2>
        <a:srgbClr val="3B1210"/>
      </a:dk2>
      <a:lt2>
        <a:srgbClr val="F9F7F9"/>
      </a:lt2>
      <a:accent1>
        <a:srgbClr val="EB4941"/>
      </a:accent1>
      <a:accent2>
        <a:srgbClr val="FA8326"/>
      </a:accent2>
      <a:accent3>
        <a:srgbClr val="9BE878"/>
      </a:accent3>
      <a:accent4>
        <a:srgbClr val="42C8FF"/>
      </a:accent4>
      <a:accent5>
        <a:srgbClr val="9D38A9"/>
      </a:accent5>
      <a:accent6>
        <a:srgbClr val="FF68A6"/>
      </a:accent6>
      <a:hlink>
        <a:srgbClr val="42C8FF"/>
      </a:hlink>
      <a:folHlink>
        <a:srgbClr val="9D38A9"/>
      </a:folHlink>
    </a:clrScheme>
    <a:fontScheme name="Monthly Calendar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B2:AJ21"/>
  <sheetViews>
    <sheetView showGridLines="0" topLeftCell="D1" zoomScaleNormal="100" workbookViewId="0">
      <selection activeCell="J13" sqref="J13:AB13"/>
    </sheetView>
  </sheetViews>
  <sheetFormatPr defaultRowHeight="17.25" x14ac:dyDescent="0.3"/>
  <cols>
    <col min="1" max="1" width="4.21875" customWidth="1"/>
    <col min="2" max="2" width="1.109375" customWidth="1"/>
    <col min="3" max="3" width="8.88671875" customWidth="1"/>
    <col min="4" max="4" width="1.109375" customWidth="1"/>
    <col min="5" max="5" width="8.88671875" customWidth="1"/>
    <col min="6" max="7" width="1.109375" customWidth="1"/>
    <col min="8" max="8" width="8.88671875" customWidth="1"/>
    <col min="9" max="9" width="1.109375" customWidth="1"/>
    <col min="10" max="10" width="8.88671875" customWidth="1"/>
    <col min="11" max="12" width="1.109375" customWidth="1"/>
    <col min="13" max="13" width="8.88671875" customWidth="1"/>
    <col min="14" max="14" width="1.109375" customWidth="1"/>
    <col min="15" max="15" width="8.88671875" customWidth="1"/>
    <col min="16" max="17" width="1.109375" customWidth="1"/>
    <col min="18" max="18" width="8.88671875" customWidth="1"/>
    <col min="19" max="19" width="1.109375" customWidth="1"/>
    <col min="20" max="20" width="8.88671875" customWidth="1"/>
    <col min="21" max="22" width="1.109375" customWidth="1"/>
    <col min="23" max="23" width="8.88671875" customWidth="1"/>
    <col min="24" max="24" width="1.109375" customWidth="1"/>
    <col min="25" max="25" width="8.88671875" customWidth="1"/>
    <col min="26" max="27" width="1.109375" customWidth="1"/>
    <col min="28" max="28" width="8.88671875" customWidth="1"/>
    <col min="29" max="29" width="1.109375" customWidth="1"/>
    <col min="30" max="30" width="8.88671875" customWidth="1"/>
    <col min="31" max="32" width="1.109375" customWidth="1"/>
    <col min="33" max="33" width="8.88671875" customWidth="1"/>
    <col min="34" max="34" width="1.109375" customWidth="1"/>
    <col min="35" max="35" width="8.88671875" customWidth="1"/>
    <col min="36" max="36" width="1.109375" customWidth="1"/>
  </cols>
  <sheetData>
    <row r="2" spans="2:36" ht="43.5" x14ac:dyDescent="0.25">
      <c r="B2" s="127" t="s">
        <v>6</v>
      </c>
      <c r="C2" s="127"/>
      <c r="D2" s="127"/>
      <c r="E2" s="127"/>
      <c r="F2" s="127"/>
      <c r="G2" s="127"/>
      <c r="H2" s="127"/>
      <c r="J2" s="128">
        <v>2016</v>
      </c>
      <c r="K2" s="128"/>
      <c r="L2" s="128"/>
      <c r="M2" s="128"/>
      <c r="O2" s="129" t="s">
        <v>0</v>
      </c>
      <c r="P2" s="129"/>
      <c r="Q2" s="129"/>
      <c r="R2" s="129"/>
      <c r="S2" s="129"/>
    </row>
    <row r="3" spans="2:36" x14ac:dyDescent="0.3">
      <c r="B3" s="69" t="s">
        <v>8</v>
      </c>
      <c r="C3" s="8"/>
      <c r="D3" s="8"/>
      <c r="E3" s="8"/>
      <c r="F3" s="8"/>
      <c r="G3" s="8"/>
      <c r="H3" s="8"/>
      <c r="J3" s="8" t="s">
        <v>4</v>
      </c>
      <c r="K3" s="8"/>
      <c r="L3" s="8"/>
      <c r="M3" s="8"/>
      <c r="O3" s="8" t="s">
        <v>7</v>
      </c>
      <c r="P3" s="8"/>
      <c r="Q3" s="8"/>
      <c r="R3" s="8"/>
      <c r="S3" s="8"/>
    </row>
    <row r="5" spans="2:36" ht="21" customHeight="1" x14ac:dyDescent="0.3">
      <c r="B5" s="130">
        <f>INDEX(calendar,,1)</f>
        <v>42582</v>
      </c>
      <c r="C5" s="125"/>
      <c r="D5" s="125"/>
      <c r="E5" s="125"/>
      <c r="F5" s="125"/>
      <c r="G5" s="120">
        <f>INDEX(calendar,,2)</f>
        <v>42583</v>
      </c>
      <c r="H5" s="120"/>
      <c r="I5" s="120"/>
      <c r="J5" s="120"/>
      <c r="K5" s="120"/>
      <c r="L5" s="120">
        <f>INDEX(calendar,,3)</f>
        <v>42584</v>
      </c>
      <c r="M5" s="120"/>
      <c r="N5" s="120"/>
      <c r="O5" s="120"/>
      <c r="P5" s="120"/>
      <c r="Q5" s="120">
        <f>INDEX(calendar,,4)</f>
        <v>42585</v>
      </c>
      <c r="R5" s="120"/>
      <c r="S5" s="120"/>
      <c r="T5" s="120"/>
      <c r="U5" s="120"/>
      <c r="V5" s="120">
        <f>INDEX(calendar,,5)</f>
        <v>42586</v>
      </c>
      <c r="W5" s="120"/>
      <c r="X5" s="120"/>
      <c r="Y5" s="120"/>
      <c r="Z5" s="120"/>
      <c r="AA5" s="120">
        <f>INDEX(calendar,,6)</f>
        <v>42587</v>
      </c>
      <c r="AB5" s="120"/>
      <c r="AC5" s="120"/>
      <c r="AD5" s="120"/>
      <c r="AE5" s="120"/>
      <c r="AF5" s="125">
        <f>INDEX(calendar,,7)</f>
        <v>42588</v>
      </c>
      <c r="AG5" s="125"/>
      <c r="AH5" s="125"/>
      <c r="AI5" s="125"/>
      <c r="AJ5" s="126"/>
    </row>
    <row r="6" spans="2:36" ht="24" customHeight="1" thickBot="1" x14ac:dyDescent="0.35">
      <c r="B6" s="11"/>
      <c r="C6" s="12">
        <f>INDEX(calendar,ndx+0,1)</f>
        <v>42582</v>
      </c>
      <c r="D6" s="12"/>
      <c r="E6" s="12"/>
      <c r="F6" s="10"/>
      <c r="G6" s="11"/>
      <c r="H6" s="12">
        <f>INDEX(calendar,ndx+0,2)</f>
        <v>42583</v>
      </c>
      <c r="I6" s="12"/>
      <c r="J6" s="12"/>
      <c r="K6" s="10"/>
      <c r="L6" s="11"/>
      <c r="M6" s="12">
        <f>INDEX(calendar,ndx+0,3)</f>
        <v>42584</v>
      </c>
      <c r="N6" s="12"/>
      <c r="O6" s="12"/>
      <c r="P6" s="10"/>
      <c r="Q6" s="11"/>
      <c r="R6" s="12">
        <f>INDEX(calendar,ndx+0,4)</f>
        <v>42585</v>
      </c>
      <c r="S6" s="12"/>
      <c r="T6" s="12"/>
      <c r="U6" s="10"/>
      <c r="V6" s="11"/>
      <c r="W6" s="12">
        <f>INDEX(calendar,ndx+0,5)</f>
        <v>42586</v>
      </c>
      <c r="X6" s="12"/>
      <c r="Y6" s="12"/>
      <c r="Z6" s="10"/>
      <c r="AA6" s="11"/>
      <c r="AB6" s="12">
        <f>INDEX(calendar,ndx+0,6)</f>
        <v>42587</v>
      </c>
      <c r="AC6" s="12"/>
      <c r="AD6" s="12"/>
      <c r="AE6" s="10"/>
      <c r="AF6" s="11"/>
      <c r="AG6" s="12">
        <f>INDEX(calendar,ndx+0,7)</f>
        <v>42588</v>
      </c>
      <c r="AH6" s="12"/>
      <c r="AI6" s="12"/>
      <c r="AJ6" s="10"/>
    </row>
    <row r="7" spans="2:36" ht="59.25" customHeight="1" thickBot="1" x14ac:dyDescent="0.35">
      <c r="B7" s="11"/>
      <c r="C7" s="13"/>
      <c r="D7" s="13"/>
      <c r="E7" s="13"/>
      <c r="F7" s="10"/>
      <c r="G7" s="11"/>
      <c r="H7" s="13"/>
      <c r="I7" s="13"/>
      <c r="J7" s="121" t="s">
        <v>17</v>
      </c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3"/>
      <c r="AD7" s="13"/>
      <c r="AE7" s="10"/>
      <c r="AF7" s="11"/>
      <c r="AG7" s="13"/>
      <c r="AH7" s="13"/>
      <c r="AI7" s="13"/>
      <c r="AJ7" s="10"/>
    </row>
    <row r="8" spans="2:36" ht="24" customHeight="1" thickBot="1" x14ac:dyDescent="0.35">
      <c r="B8" s="11"/>
      <c r="C8" s="12">
        <f>INDEX(calendar,ndx+1,1)</f>
        <v>42589</v>
      </c>
      <c r="D8" s="12"/>
      <c r="E8" s="12"/>
      <c r="F8" s="10"/>
      <c r="G8" s="11"/>
      <c r="H8" s="12">
        <f>INDEX(calendar,ndx+1,2)</f>
        <v>42590</v>
      </c>
      <c r="I8" s="12"/>
      <c r="J8" s="12"/>
      <c r="K8" s="10"/>
      <c r="L8" s="11"/>
      <c r="M8" s="12">
        <f>INDEX(calendar,ndx+1,3)</f>
        <v>42591</v>
      </c>
      <c r="N8" s="12"/>
      <c r="O8" s="12"/>
      <c r="P8" s="10"/>
      <c r="Q8" s="11"/>
      <c r="R8" s="12">
        <f>INDEX(calendar,ndx+1,4)</f>
        <v>42592</v>
      </c>
      <c r="S8" s="12"/>
      <c r="T8" s="12"/>
      <c r="U8" s="10"/>
      <c r="V8" s="11"/>
      <c r="W8" s="12">
        <f>INDEX(calendar,ndx+1,5)</f>
        <v>42593</v>
      </c>
      <c r="X8" s="12"/>
      <c r="Y8" s="12"/>
      <c r="Z8" s="10"/>
      <c r="AA8" s="11"/>
      <c r="AB8" s="12">
        <f>INDEX(calendar,ndx+1,6)</f>
        <v>42594</v>
      </c>
      <c r="AC8" s="12"/>
      <c r="AD8" s="12"/>
      <c r="AE8" s="10"/>
      <c r="AF8" s="11"/>
      <c r="AG8" s="12">
        <f>INDEX(calendar,ndx+1,7)</f>
        <v>42595</v>
      </c>
      <c r="AH8" s="12"/>
      <c r="AI8" s="12"/>
      <c r="AJ8" s="10"/>
    </row>
    <row r="9" spans="2:36" ht="59.25" customHeight="1" thickBot="1" x14ac:dyDescent="0.35">
      <c r="B9" s="11"/>
      <c r="C9" s="13"/>
      <c r="D9" s="13"/>
      <c r="E9" s="13"/>
      <c r="F9" s="10"/>
      <c r="G9" s="11"/>
      <c r="H9" s="13"/>
      <c r="I9" s="13"/>
      <c r="J9" s="115" t="s">
        <v>29</v>
      </c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7"/>
      <c r="AD9" s="13"/>
      <c r="AE9" s="10"/>
      <c r="AF9" s="11"/>
      <c r="AG9" s="13"/>
      <c r="AH9" s="13"/>
      <c r="AI9" s="13"/>
      <c r="AJ9" s="10"/>
    </row>
    <row r="10" spans="2:36" ht="24" customHeight="1" thickBot="1" x14ac:dyDescent="0.35">
      <c r="B10" s="11"/>
      <c r="C10" s="12">
        <f>INDEX(calendar,ndx+2,1)</f>
        <v>42596</v>
      </c>
      <c r="D10" s="12"/>
      <c r="E10" s="12"/>
      <c r="F10" s="10"/>
      <c r="G10" s="11"/>
      <c r="H10" s="12">
        <f>INDEX(calendar,ndx+2,2)</f>
        <v>42597</v>
      </c>
      <c r="I10" s="12"/>
      <c r="J10" s="12"/>
      <c r="K10" s="10"/>
      <c r="L10" s="11"/>
      <c r="M10" s="12">
        <f>INDEX(calendar,ndx+2,3)</f>
        <v>42598</v>
      </c>
      <c r="N10" s="12"/>
      <c r="O10" s="12"/>
      <c r="P10" s="10"/>
      <c r="Q10" s="11"/>
      <c r="R10" s="12">
        <f>INDEX(calendar,ndx+2,4)</f>
        <v>42599</v>
      </c>
      <c r="S10" s="12"/>
      <c r="T10" s="12"/>
      <c r="U10" s="10"/>
      <c r="V10" s="11"/>
      <c r="W10" s="12">
        <f>INDEX(calendar,ndx+2,5)</f>
        <v>42600</v>
      </c>
      <c r="X10" s="12"/>
      <c r="Y10" s="12"/>
      <c r="Z10" s="10"/>
      <c r="AA10" s="11"/>
      <c r="AB10" s="12">
        <f>INDEX(calendar,ndx+2,6)</f>
        <v>42601</v>
      </c>
      <c r="AC10" s="12"/>
      <c r="AD10" s="12"/>
      <c r="AE10" s="10"/>
      <c r="AF10" s="11"/>
      <c r="AG10" s="12">
        <f>INDEX(calendar,ndx+2,7)</f>
        <v>42602</v>
      </c>
      <c r="AH10" s="12"/>
      <c r="AI10" s="12"/>
      <c r="AJ10" s="10"/>
    </row>
    <row r="11" spans="2:36" ht="59.25" customHeight="1" thickBot="1" x14ac:dyDescent="0.35">
      <c r="B11" s="11"/>
      <c r="C11" s="13"/>
      <c r="D11" s="13"/>
      <c r="E11" s="13"/>
      <c r="F11" s="10"/>
      <c r="G11" s="11"/>
      <c r="H11" s="13"/>
      <c r="I11" s="13"/>
      <c r="J11" s="115" t="s">
        <v>30</v>
      </c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9"/>
      <c r="AC11" s="13"/>
      <c r="AD11" s="13"/>
      <c r="AE11" s="10"/>
      <c r="AF11" s="11"/>
      <c r="AG11" s="114"/>
      <c r="AH11" s="13"/>
      <c r="AI11" s="13"/>
      <c r="AJ11" s="10"/>
    </row>
    <row r="12" spans="2:36" ht="24" customHeight="1" thickBot="1" x14ac:dyDescent="0.35">
      <c r="B12" s="11"/>
      <c r="C12" s="12">
        <f>INDEX(calendar,ndx+3,1)</f>
        <v>42603</v>
      </c>
      <c r="D12" s="12"/>
      <c r="E12" s="12"/>
      <c r="F12" s="10"/>
      <c r="G12" s="11"/>
      <c r="H12" s="12">
        <f>INDEX(calendar,ndx+3,2)</f>
        <v>42604</v>
      </c>
      <c r="I12" s="12"/>
      <c r="J12" s="70"/>
      <c r="K12" s="71"/>
      <c r="L12" s="72"/>
      <c r="M12" s="70">
        <f>INDEX(calendar,ndx+3,3)</f>
        <v>42605</v>
      </c>
      <c r="N12" s="70"/>
      <c r="O12" s="70"/>
      <c r="P12" s="71"/>
      <c r="Q12" s="72"/>
      <c r="R12" s="70">
        <f>INDEX(calendar,ndx+3,4)</f>
        <v>42606</v>
      </c>
      <c r="S12" s="70"/>
      <c r="T12" s="70"/>
      <c r="U12" s="71"/>
      <c r="V12" s="72"/>
      <c r="W12" s="124">
        <f>INDEX(calendar,ndx+3,5)</f>
        <v>42607</v>
      </c>
      <c r="X12" s="124"/>
      <c r="Y12" s="124"/>
      <c r="Z12" s="71"/>
      <c r="AA12" s="72"/>
      <c r="AB12" s="70">
        <f>INDEX(calendar,ndx+3,6)</f>
        <v>42608</v>
      </c>
      <c r="AC12" s="12"/>
      <c r="AD12" s="12"/>
      <c r="AE12" s="10"/>
      <c r="AF12" s="11"/>
      <c r="AG12" s="12">
        <f>INDEX(calendar,ndx+3,7)</f>
        <v>42609</v>
      </c>
      <c r="AH12" s="12"/>
      <c r="AI12" s="12"/>
      <c r="AJ12" s="10"/>
    </row>
    <row r="13" spans="2:36" ht="59.25" customHeight="1" thickBot="1" x14ac:dyDescent="0.35">
      <c r="B13" s="11"/>
      <c r="C13" s="13"/>
      <c r="D13" s="13"/>
      <c r="E13" s="13"/>
      <c r="F13" s="10"/>
      <c r="G13" s="11"/>
      <c r="H13" s="13"/>
      <c r="I13" s="13"/>
      <c r="J13" s="115" t="s">
        <v>31</v>
      </c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9"/>
      <c r="AC13" s="13"/>
      <c r="AD13" s="94"/>
      <c r="AE13" s="10"/>
      <c r="AF13" s="11"/>
      <c r="AH13" s="13"/>
      <c r="AI13" s="13"/>
      <c r="AJ13" s="10"/>
    </row>
    <row r="14" spans="2:36" ht="24" customHeight="1" thickBot="1" x14ac:dyDescent="0.35">
      <c r="B14" s="11"/>
      <c r="C14" s="12">
        <f>INDEX(calendar,ndx+4,1)</f>
        <v>42610</v>
      </c>
      <c r="D14" s="12"/>
      <c r="E14" s="12"/>
      <c r="F14" s="10"/>
      <c r="G14" s="11"/>
      <c r="H14" s="12">
        <f>INDEX(calendar,ndx+4,2)</f>
        <v>42611</v>
      </c>
      <c r="I14" s="12"/>
      <c r="J14" s="70"/>
      <c r="K14" s="71"/>
      <c r="L14" s="72"/>
      <c r="M14" s="70">
        <f>INDEX(calendar,ndx+4,3)</f>
        <v>42612</v>
      </c>
      <c r="N14" s="70"/>
      <c r="O14" s="70"/>
      <c r="P14" s="71"/>
      <c r="Q14" s="72"/>
      <c r="R14" s="70">
        <f>INDEX(calendar,ndx+4,4)</f>
        <v>42613</v>
      </c>
      <c r="S14" s="70"/>
      <c r="T14" s="70"/>
      <c r="U14" s="71"/>
      <c r="V14" s="72"/>
      <c r="W14" s="70">
        <f>INDEX(calendar,ndx+4,5)</f>
        <v>42614</v>
      </c>
      <c r="X14" s="70"/>
      <c r="Y14" s="70"/>
      <c r="Z14" s="71"/>
      <c r="AA14" s="72"/>
      <c r="AB14" s="70">
        <f>INDEX(calendar,ndx+4,6)</f>
        <v>42615</v>
      </c>
      <c r="AC14" s="12"/>
      <c r="AD14" s="12"/>
      <c r="AE14" s="10"/>
      <c r="AF14" s="11"/>
      <c r="AG14" s="12">
        <f>INDEX(calendar,ndx+4,7)</f>
        <v>42616</v>
      </c>
      <c r="AH14" s="12"/>
      <c r="AI14" s="12"/>
      <c r="AJ14" s="10"/>
    </row>
    <row r="15" spans="2:36" ht="59.25" customHeight="1" thickBot="1" x14ac:dyDescent="0.35">
      <c r="B15" s="11"/>
      <c r="C15" s="13"/>
      <c r="D15" s="13"/>
      <c r="E15" s="13"/>
      <c r="F15" s="10"/>
      <c r="G15" s="11"/>
      <c r="H15" s="86" t="s">
        <v>34</v>
      </c>
      <c r="I15" s="13"/>
      <c r="J15" s="115" t="s">
        <v>31</v>
      </c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9"/>
      <c r="AC15" s="13"/>
      <c r="AD15" s="93"/>
      <c r="AE15" s="10"/>
      <c r="AF15" s="11"/>
      <c r="AG15" s="13"/>
      <c r="AH15" s="13"/>
      <c r="AI15" s="13"/>
      <c r="AJ15" s="10"/>
    </row>
    <row r="16" spans="2:36" ht="24" customHeight="1" x14ac:dyDescent="0.3">
      <c r="B16" s="11"/>
      <c r="C16" s="12">
        <f>INDEX(calendar,ndx+5,1)</f>
        <v>42617</v>
      </c>
      <c r="D16" s="12"/>
      <c r="E16" s="12"/>
      <c r="F16" s="10"/>
      <c r="G16" s="11"/>
      <c r="H16" s="12">
        <f>INDEX(calendar,ndx+5,2)</f>
        <v>42618</v>
      </c>
      <c r="I16" s="12"/>
      <c r="J16" s="12"/>
      <c r="K16" s="10"/>
      <c r="L16" s="11"/>
      <c r="M16" s="12">
        <f>INDEX(calendar,ndx+5,3)</f>
        <v>42619</v>
      </c>
      <c r="N16" s="12"/>
      <c r="O16" s="12"/>
      <c r="P16" s="10"/>
      <c r="Q16" s="11"/>
      <c r="R16" s="12">
        <f>INDEX(calendar,ndx+5,4)</f>
        <v>42620</v>
      </c>
      <c r="S16" s="12"/>
      <c r="T16" s="12"/>
      <c r="U16" s="10"/>
      <c r="V16" s="11"/>
      <c r="W16" s="12">
        <f>INDEX(calendar,ndx+5,5)</f>
        <v>42621</v>
      </c>
      <c r="X16" s="12"/>
      <c r="Y16" s="12"/>
      <c r="Z16" s="10"/>
      <c r="AA16" s="11"/>
      <c r="AB16" s="12">
        <f>INDEX(calendar,ndx+5,6)</f>
        <v>42622</v>
      </c>
      <c r="AC16" s="12"/>
      <c r="AD16" s="12"/>
      <c r="AE16" s="10"/>
      <c r="AF16" s="11"/>
      <c r="AG16" s="12">
        <f>INDEX(calendar,ndx+5,7)</f>
        <v>42623</v>
      </c>
      <c r="AH16" s="12"/>
      <c r="AI16" s="12"/>
      <c r="AJ16" s="10"/>
    </row>
    <row r="17" spans="2:36" ht="59.25" customHeight="1" x14ac:dyDescent="0.3">
      <c r="B17" s="11"/>
      <c r="C17" s="14"/>
      <c r="D17" s="14"/>
      <c r="E17" s="14"/>
      <c r="F17" s="10"/>
      <c r="G17" s="11"/>
      <c r="H17" s="14"/>
      <c r="I17" s="14"/>
      <c r="J17" s="14"/>
      <c r="K17" s="10"/>
      <c r="L17" s="11"/>
      <c r="M17" s="14"/>
      <c r="N17" s="14"/>
      <c r="O17" s="14"/>
      <c r="P17" s="10"/>
      <c r="Q17" s="11"/>
      <c r="R17" s="14"/>
      <c r="S17" s="14"/>
      <c r="T17" s="14"/>
      <c r="U17" s="10"/>
      <c r="V17" s="11"/>
      <c r="W17" s="14"/>
      <c r="X17" s="14"/>
      <c r="Y17" s="14"/>
      <c r="Z17" s="10"/>
      <c r="AA17" s="11"/>
      <c r="AB17" s="14"/>
      <c r="AC17" s="14"/>
      <c r="AD17" s="14"/>
      <c r="AE17" s="10"/>
      <c r="AF17" s="11"/>
      <c r="AG17" s="14"/>
      <c r="AH17" s="14"/>
      <c r="AI17" s="14"/>
      <c r="AJ17" s="10"/>
    </row>
    <row r="18" spans="2:36" ht="21.75" customHeight="1" x14ac:dyDescent="0.3">
      <c r="B18" s="15"/>
      <c r="C18" s="9" t="s">
        <v>1</v>
      </c>
      <c r="D18" s="9"/>
      <c r="E18" s="1"/>
      <c r="F18" s="3"/>
      <c r="G18" s="3"/>
      <c r="H18" s="1"/>
      <c r="I18" s="1"/>
      <c r="J18" s="1"/>
      <c r="K18" s="3"/>
      <c r="L18" s="3"/>
      <c r="P18" s="3"/>
      <c r="Q18" s="3"/>
      <c r="U18" s="3"/>
      <c r="V18" s="3"/>
      <c r="Z18" s="3"/>
      <c r="AA18" s="3"/>
      <c r="AE18" s="3"/>
      <c r="AF18" s="3"/>
      <c r="AJ18" s="4"/>
    </row>
    <row r="19" spans="2:36" ht="21.75" customHeight="1" x14ac:dyDescent="0.3">
      <c r="B19" s="2"/>
      <c r="C19" s="3"/>
      <c r="D19" s="3"/>
      <c r="E19" s="3"/>
      <c r="F19" s="3"/>
      <c r="G19" s="3"/>
      <c r="H19" s="3"/>
      <c r="I19" s="3"/>
      <c r="J19" s="3"/>
      <c r="K19" s="3"/>
      <c r="L19" s="3"/>
      <c r="Q19" s="3"/>
      <c r="V19" s="3"/>
      <c r="AA19" s="3"/>
      <c r="AF19" s="3"/>
      <c r="AJ19" s="4"/>
    </row>
    <row r="20" spans="2:36" ht="21.75" customHeight="1" x14ac:dyDescent="0.3">
      <c r="B20" s="2"/>
      <c r="C20" s="3"/>
      <c r="D20" s="3"/>
      <c r="E20" s="3"/>
      <c r="F20" s="3"/>
      <c r="G20" s="3"/>
      <c r="H20" s="3"/>
      <c r="I20" s="3"/>
      <c r="J20" s="3"/>
      <c r="K20" s="3"/>
      <c r="L20" s="3"/>
      <c r="Q20" s="3"/>
      <c r="V20" s="3"/>
      <c r="AA20" s="3"/>
      <c r="AF20" s="3"/>
      <c r="AJ20" s="4"/>
    </row>
    <row r="21" spans="2:36" ht="21.75" customHeight="1" x14ac:dyDescent="0.3"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7"/>
    </row>
  </sheetData>
  <mergeCells count="16">
    <mergeCell ref="AF5:AJ5"/>
    <mergeCell ref="B2:H2"/>
    <mergeCell ref="J2:M2"/>
    <mergeCell ref="O2:S2"/>
    <mergeCell ref="B5:F5"/>
    <mergeCell ref="G5:K5"/>
    <mergeCell ref="L5:P5"/>
    <mergeCell ref="Q5:U5"/>
    <mergeCell ref="J9:AC9"/>
    <mergeCell ref="J11:AB11"/>
    <mergeCell ref="J13:AB13"/>
    <mergeCell ref="J15:AB15"/>
    <mergeCell ref="V5:Z5"/>
    <mergeCell ref="AA5:AE5"/>
    <mergeCell ref="J7:AC7"/>
    <mergeCell ref="W12:Y12"/>
  </mergeCells>
  <conditionalFormatting sqref="B6:F7">
    <cfRule type="expression" dxfId="817" priority="130">
      <formula>MonthToDisplayNumber&lt;&gt;MONTH(B6)</formula>
    </cfRule>
  </conditionalFormatting>
  <conditionalFormatting sqref="B9:F9 AH13:AJ13 AG11 AF13">
    <cfRule type="expression" dxfId="816" priority="129">
      <formula>MonthToDisplayNumber&lt;&gt;MONTH(B9)</formula>
    </cfRule>
  </conditionalFormatting>
  <conditionalFormatting sqref="B11:F11">
    <cfRule type="expression" dxfId="815" priority="128">
      <formula>MonthToDisplayNumber&lt;&gt;MONTH(B11)</formula>
    </cfRule>
  </conditionalFormatting>
  <conditionalFormatting sqref="B13:F13">
    <cfRule type="expression" dxfId="814" priority="127">
      <formula>MonthToDisplayNumber&lt;&gt;MONTH(B13)</formula>
    </cfRule>
  </conditionalFormatting>
  <conditionalFormatting sqref="B15:F15">
    <cfRule type="expression" dxfId="813" priority="126">
      <formula>MonthToDisplayNumber&lt;&gt;MONTH(B15)</formula>
    </cfRule>
  </conditionalFormatting>
  <conditionalFormatting sqref="B17:F17">
    <cfRule type="expression" dxfId="812" priority="125">
      <formula>MonthToDisplayNumber&lt;&gt;MONTH(B17)</formula>
    </cfRule>
  </conditionalFormatting>
  <conditionalFormatting sqref="G7:I7 G6 I6:K6">
    <cfRule type="expression" dxfId="811" priority="123">
      <formula>MonthToDisplayNumber&lt;&gt;MONTH(G6)</formula>
    </cfRule>
  </conditionalFormatting>
  <conditionalFormatting sqref="G9:J9">
    <cfRule type="expression" dxfId="810" priority="122">
      <formula>MonthToDisplayNumber&lt;&gt;MONTH(G9)</formula>
    </cfRule>
  </conditionalFormatting>
  <conditionalFormatting sqref="G11:J11">
    <cfRule type="expression" dxfId="809" priority="121">
      <formula>MonthToDisplayNumber&lt;&gt;MONTH(G11)</formula>
    </cfRule>
  </conditionalFormatting>
  <conditionalFormatting sqref="G13:I13">
    <cfRule type="expression" dxfId="808" priority="120">
      <formula>MonthToDisplayNumber&lt;&gt;MONTH(G13)</formula>
    </cfRule>
  </conditionalFormatting>
  <conditionalFormatting sqref="G15:I15">
    <cfRule type="expression" dxfId="807" priority="119">
      <formula>MonthToDisplayNumber&lt;&gt;MONTH(G15)</formula>
    </cfRule>
  </conditionalFormatting>
  <conditionalFormatting sqref="G17:K17">
    <cfRule type="expression" dxfId="806" priority="118">
      <formula>MonthToDisplayNumber&lt;&gt;MONTH(G17)</formula>
    </cfRule>
  </conditionalFormatting>
  <conditionalFormatting sqref="L6 N6:P6">
    <cfRule type="expression" dxfId="805" priority="116">
      <formula>MonthToDisplayNumber&lt;&gt;MONTH(L6)</formula>
    </cfRule>
  </conditionalFormatting>
  <conditionalFormatting sqref="L17:P17">
    <cfRule type="expression" dxfId="804" priority="111">
      <formula>MonthToDisplayNumber&lt;&gt;MONTH(L17)</formula>
    </cfRule>
  </conditionalFormatting>
  <conditionalFormatting sqref="Q6 S6:U6">
    <cfRule type="expression" dxfId="803" priority="109">
      <formula>MonthToDisplayNumber&lt;&gt;MONTH(Q6)</formula>
    </cfRule>
  </conditionalFormatting>
  <conditionalFormatting sqref="Q17:U17">
    <cfRule type="expression" dxfId="802" priority="104">
      <formula>MonthToDisplayNumber&lt;&gt;MONTH(Q17)</formula>
    </cfRule>
  </conditionalFormatting>
  <conditionalFormatting sqref="V6 X6:Z6">
    <cfRule type="expression" dxfId="801" priority="102">
      <formula>MonthToDisplayNumber&lt;&gt;MONTH(V6)</formula>
    </cfRule>
  </conditionalFormatting>
  <conditionalFormatting sqref="V17:Z17">
    <cfRule type="expression" dxfId="800" priority="97">
      <formula>MonthToDisplayNumber&lt;&gt;MONTH(V17)</formula>
    </cfRule>
  </conditionalFormatting>
  <conditionalFormatting sqref="AD7:AE7 AA6 AC6:AE6">
    <cfRule type="expression" dxfId="799" priority="95">
      <formula>MonthToDisplayNumber&lt;&gt;MONTH(AA6)</formula>
    </cfRule>
  </conditionalFormatting>
  <conditionalFormatting sqref="AD9:AE9">
    <cfRule type="expression" dxfId="798" priority="94">
      <formula>MonthToDisplayNumber&lt;&gt;MONTH(AD9)</formula>
    </cfRule>
  </conditionalFormatting>
  <conditionalFormatting sqref="AC11:AE11">
    <cfRule type="expression" dxfId="797" priority="93">
      <formula>MonthToDisplayNumber&lt;&gt;MONTH(AC11)</formula>
    </cfRule>
  </conditionalFormatting>
  <conditionalFormatting sqref="AC13:AE13">
    <cfRule type="expression" dxfId="796" priority="92">
      <formula>MonthToDisplayNumber&lt;&gt;MONTH(AC13)</formula>
    </cfRule>
  </conditionalFormatting>
  <conditionalFormatting sqref="AC15:AE15">
    <cfRule type="expression" dxfId="795" priority="91">
      <formula>MonthToDisplayNumber&lt;&gt;MONTH(AC15)</formula>
    </cfRule>
  </conditionalFormatting>
  <conditionalFormatting sqref="AA17:AE17">
    <cfRule type="expression" dxfId="794" priority="90">
      <formula>MonthToDisplayNumber&lt;&gt;MONTH(AA17)</formula>
    </cfRule>
  </conditionalFormatting>
  <conditionalFormatting sqref="AF7:AJ7 AF6 AH6:AJ6">
    <cfRule type="expression" dxfId="793" priority="88">
      <formula>MonthToDisplayNumber&lt;&gt;MONTH(AF6)</formula>
    </cfRule>
  </conditionalFormatting>
  <conditionalFormatting sqref="AF9:AJ9">
    <cfRule type="expression" dxfId="792" priority="87">
      <formula>MonthToDisplayNumber&lt;&gt;MONTH(AF9)</formula>
    </cfRule>
  </conditionalFormatting>
  <conditionalFormatting sqref="AF11 AH11:AJ11">
    <cfRule type="expression" dxfId="791" priority="86">
      <formula>MonthToDisplayNumber&lt;&gt;MONTH(AF11)</formula>
    </cfRule>
  </conditionalFormatting>
  <conditionalFormatting sqref="AF15:AJ15">
    <cfRule type="expression" dxfId="790" priority="84">
      <formula>MonthToDisplayNumber&lt;&gt;MONTH(AF15)</formula>
    </cfRule>
  </conditionalFormatting>
  <conditionalFormatting sqref="AF17:AJ17">
    <cfRule type="expression" dxfId="789" priority="83">
      <formula>MonthToDisplayNumber&lt;&gt;MONTH(AF17)</formula>
    </cfRule>
  </conditionalFormatting>
  <conditionalFormatting sqref="H6">
    <cfRule type="expression" dxfId="788" priority="82">
      <formula>MonthToDisplayNumber&lt;&gt;MONTH(H6)</formula>
    </cfRule>
  </conditionalFormatting>
  <conditionalFormatting sqref="M6">
    <cfRule type="expression" dxfId="787" priority="81">
      <formula>MonthToDisplayNumber&lt;&gt;MONTH(M6)</formula>
    </cfRule>
  </conditionalFormatting>
  <conditionalFormatting sqref="R6">
    <cfRule type="expression" dxfId="786" priority="80">
      <formula>MonthToDisplayNumber&lt;&gt;MONTH(R6)</formula>
    </cfRule>
  </conditionalFormatting>
  <conditionalFormatting sqref="W6">
    <cfRule type="expression" dxfId="785" priority="79">
      <formula>MonthToDisplayNumber&lt;&gt;MONTH(W6)</formula>
    </cfRule>
  </conditionalFormatting>
  <conditionalFormatting sqref="AB6">
    <cfRule type="expression" dxfId="784" priority="78">
      <formula>MonthToDisplayNumber&lt;&gt;MONTH(AB6)</formula>
    </cfRule>
  </conditionalFormatting>
  <conditionalFormatting sqref="AG6">
    <cfRule type="expression" dxfId="783" priority="77">
      <formula>MonthToDisplayNumber&lt;&gt;MONTH(AG6)</formula>
    </cfRule>
  </conditionalFormatting>
  <conditionalFormatting sqref="B5:AF5">
    <cfRule type="expression" dxfId="782" priority="71">
      <formula>(WEEKDAY(B5)=1)+(WEEKDAY(B5)=7)</formula>
    </cfRule>
  </conditionalFormatting>
  <conditionalFormatting sqref="B8:F8">
    <cfRule type="expression" dxfId="781" priority="70">
      <formula>MonthToDisplayNumber&lt;&gt;MONTH(B8)</formula>
    </cfRule>
  </conditionalFormatting>
  <conditionalFormatting sqref="G8 I8:K8">
    <cfRule type="expression" dxfId="780" priority="69">
      <formula>MonthToDisplayNumber&lt;&gt;MONTH(G8)</formula>
    </cfRule>
  </conditionalFormatting>
  <conditionalFormatting sqref="L8 N8:P8">
    <cfRule type="expression" dxfId="779" priority="68">
      <formula>MonthToDisplayNumber&lt;&gt;MONTH(L8)</formula>
    </cfRule>
  </conditionalFormatting>
  <conditionalFormatting sqref="Q8 S8:U8">
    <cfRule type="expression" dxfId="778" priority="67">
      <formula>MonthToDisplayNumber&lt;&gt;MONTH(Q8)</formula>
    </cfRule>
  </conditionalFormatting>
  <conditionalFormatting sqref="V8 X8:Z8">
    <cfRule type="expression" dxfId="777" priority="66">
      <formula>MonthToDisplayNumber&lt;&gt;MONTH(V8)</formula>
    </cfRule>
  </conditionalFormatting>
  <conditionalFormatting sqref="AA8 AC8:AE8">
    <cfRule type="expression" dxfId="776" priority="65">
      <formula>MonthToDisplayNumber&lt;&gt;MONTH(AA8)</formula>
    </cfRule>
  </conditionalFormatting>
  <conditionalFormatting sqref="AF8 AH8:AJ8">
    <cfRule type="expression" dxfId="775" priority="64">
      <formula>MonthToDisplayNumber&lt;&gt;MONTH(AF8)</formula>
    </cfRule>
  </conditionalFormatting>
  <conditionalFormatting sqref="H8">
    <cfRule type="expression" dxfId="774" priority="63">
      <formula>MonthToDisplayNumber&lt;&gt;MONTH(H8)</formula>
    </cfRule>
  </conditionalFormatting>
  <conditionalFormatting sqref="M8">
    <cfRule type="expression" dxfId="773" priority="62">
      <formula>MonthToDisplayNumber&lt;&gt;MONTH(M8)</formula>
    </cfRule>
  </conditionalFormatting>
  <conditionalFormatting sqref="R8">
    <cfRule type="expression" dxfId="772" priority="61">
      <formula>MonthToDisplayNumber&lt;&gt;MONTH(R8)</formula>
    </cfRule>
  </conditionalFormatting>
  <conditionalFormatting sqref="W8">
    <cfRule type="expression" dxfId="771" priority="60">
      <formula>MonthToDisplayNumber&lt;&gt;MONTH(W8)</formula>
    </cfRule>
  </conditionalFormatting>
  <conditionalFormatting sqref="AB8">
    <cfRule type="expression" dxfId="770" priority="59">
      <formula>MonthToDisplayNumber&lt;&gt;MONTH(AB8)</formula>
    </cfRule>
  </conditionalFormatting>
  <conditionalFormatting sqref="AG8">
    <cfRule type="expression" dxfId="769" priority="58">
      <formula>MonthToDisplayNumber&lt;&gt;MONTH(AG8)</formula>
    </cfRule>
  </conditionalFormatting>
  <conditionalFormatting sqref="B14:F14">
    <cfRule type="expression" dxfId="768" priority="31">
      <formula>MonthToDisplayNumber&lt;&gt;MONTH(B14)</formula>
    </cfRule>
  </conditionalFormatting>
  <conditionalFormatting sqref="G14 I14:K14">
    <cfRule type="expression" dxfId="767" priority="30">
      <formula>MonthToDisplayNumber&lt;&gt;MONTH(G14)</formula>
    </cfRule>
  </conditionalFormatting>
  <conditionalFormatting sqref="L14 N14:P14">
    <cfRule type="expression" dxfId="766" priority="29">
      <formula>MonthToDisplayNumber&lt;&gt;MONTH(L14)</formula>
    </cfRule>
  </conditionalFormatting>
  <conditionalFormatting sqref="Q14 S14:U14">
    <cfRule type="expression" dxfId="765" priority="28">
      <formula>MonthToDisplayNumber&lt;&gt;MONTH(Q14)</formula>
    </cfRule>
  </conditionalFormatting>
  <conditionalFormatting sqref="V14 X14:Z14">
    <cfRule type="expression" dxfId="764" priority="27">
      <formula>MonthToDisplayNumber&lt;&gt;MONTH(V14)</formula>
    </cfRule>
  </conditionalFormatting>
  <conditionalFormatting sqref="AA14 AC14:AE14">
    <cfRule type="expression" dxfId="763" priority="26">
      <formula>MonthToDisplayNumber&lt;&gt;MONTH(AA14)</formula>
    </cfRule>
  </conditionalFormatting>
  <conditionalFormatting sqref="AF14 AH14:AJ14">
    <cfRule type="expression" dxfId="762" priority="25">
      <formula>MonthToDisplayNumber&lt;&gt;MONTH(AF14)</formula>
    </cfRule>
  </conditionalFormatting>
  <conditionalFormatting sqref="H14">
    <cfRule type="expression" dxfId="761" priority="24">
      <formula>MonthToDisplayNumber&lt;&gt;MONTH(H14)</formula>
    </cfRule>
  </conditionalFormatting>
  <conditionalFormatting sqref="M14">
    <cfRule type="expression" dxfId="760" priority="23">
      <formula>MonthToDisplayNumber&lt;&gt;MONTH(M14)</formula>
    </cfRule>
  </conditionalFormatting>
  <conditionalFormatting sqref="R14">
    <cfRule type="expression" dxfId="759" priority="22">
      <formula>MonthToDisplayNumber&lt;&gt;MONTH(R14)</formula>
    </cfRule>
  </conditionalFormatting>
  <conditionalFormatting sqref="W14">
    <cfRule type="expression" dxfId="758" priority="21">
      <formula>MonthToDisplayNumber&lt;&gt;MONTH(W14)</formula>
    </cfRule>
  </conditionalFormatting>
  <conditionalFormatting sqref="AB14">
    <cfRule type="expression" dxfId="757" priority="20">
      <formula>MonthToDisplayNumber&lt;&gt;MONTH(AB14)</formula>
    </cfRule>
  </conditionalFormatting>
  <conditionalFormatting sqref="AG14">
    <cfRule type="expression" dxfId="756" priority="19">
      <formula>MonthToDisplayNumber&lt;&gt;MONTH(AG14)</formula>
    </cfRule>
  </conditionalFormatting>
  <conditionalFormatting sqref="B16:F16">
    <cfRule type="expression" dxfId="755" priority="18">
      <formula>MonthToDisplayNumber&lt;&gt;MONTH(B16)</formula>
    </cfRule>
  </conditionalFormatting>
  <conditionalFormatting sqref="G16 I16:K16">
    <cfRule type="expression" dxfId="754" priority="17">
      <formula>MonthToDisplayNumber&lt;&gt;MONTH(G16)</formula>
    </cfRule>
  </conditionalFormatting>
  <conditionalFormatting sqref="L16 N16:P16">
    <cfRule type="expression" dxfId="753" priority="16">
      <formula>MonthToDisplayNumber&lt;&gt;MONTH(L16)</formula>
    </cfRule>
  </conditionalFormatting>
  <conditionalFormatting sqref="Q16 S16:U16">
    <cfRule type="expression" dxfId="752" priority="15">
      <formula>MonthToDisplayNumber&lt;&gt;MONTH(Q16)</formula>
    </cfRule>
  </conditionalFormatting>
  <conditionalFormatting sqref="V16 X16:Z16">
    <cfRule type="expression" dxfId="751" priority="14">
      <formula>MonthToDisplayNumber&lt;&gt;MONTH(V16)</formula>
    </cfRule>
  </conditionalFormatting>
  <conditionalFormatting sqref="AA16 AC16:AE16">
    <cfRule type="expression" dxfId="750" priority="13">
      <formula>MonthToDisplayNumber&lt;&gt;MONTH(AA16)</formula>
    </cfRule>
  </conditionalFormatting>
  <conditionalFormatting sqref="AF16 AH16:AJ16">
    <cfRule type="expression" dxfId="749" priority="12">
      <formula>MonthToDisplayNumber&lt;&gt;MONTH(AF16)</formula>
    </cfRule>
  </conditionalFormatting>
  <conditionalFormatting sqref="H16">
    <cfRule type="expression" dxfId="748" priority="11">
      <formula>MonthToDisplayNumber&lt;&gt;MONTH(H16)</formula>
    </cfRule>
  </conditionalFormatting>
  <conditionalFormatting sqref="M16">
    <cfRule type="expression" dxfId="747" priority="10">
      <formula>MonthToDisplayNumber&lt;&gt;MONTH(M16)</formula>
    </cfRule>
  </conditionalFormatting>
  <conditionalFormatting sqref="R16">
    <cfRule type="expression" dxfId="746" priority="9">
      <formula>MonthToDisplayNumber&lt;&gt;MONTH(R16)</formula>
    </cfRule>
  </conditionalFormatting>
  <conditionalFormatting sqref="W16">
    <cfRule type="expression" dxfId="745" priority="8">
      <formula>MonthToDisplayNumber&lt;&gt;MONTH(W16)</formula>
    </cfRule>
  </conditionalFormatting>
  <conditionalFormatting sqref="AB16">
    <cfRule type="expression" dxfId="744" priority="7">
      <formula>MonthToDisplayNumber&lt;&gt;MONTH(AB16)</formula>
    </cfRule>
  </conditionalFormatting>
  <conditionalFormatting sqref="AG16">
    <cfRule type="expression" dxfId="743" priority="6">
      <formula>MonthToDisplayNumber&lt;&gt;MONTH(AG16)</formula>
    </cfRule>
  </conditionalFormatting>
  <conditionalFormatting sqref="J13">
    <cfRule type="expression" dxfId="742" priority="3">
      <formula>MonthToDisplayNumber&lt;&gt;MONTH(J13)</formula>
    </cfRule>
  </conditionalFormatting>
  <conditionalFormatting sqref="J15">
    <cfRule type="expression" dxfId="741" priority="2">
      <formula>MonthToDisplayNumber&lt;&gt;MONTH(J15)</formula>
    </cfRule>
  </conditionalFormatting>
  <conditionalFormatting sqref="J7">
    <cfRule type="expression" dxfId="740" priority="1">
      <formula>MonthToDisplayNumber&lt;&gt;MONTH(J7)</formula>
    </cfRule>
  </conditionalFormatting>
  <dataValidations count="2">
    <dataValidation type="list" allowBlank="1" showInputMessage="1" showErrorMessage="1" errorTitle="Whoops!" error="This calendar won't work correctly if you don't select a month from the list or type one in the cell." sqref="B2:H2">
      <formula1>"January,February,March,April,May,June,July,August,September,October,November,December"</formula1>
    </dataValidation>
    <dataValidation type="list" allowBlank="1" showInputMessage="1" showErrorMessage="1" errorTitle="Whoops!" error="This calendar won't work correctly if you don't select a weekday from the list or type one in the cell. " sqref="O2:S2">
      <formula1>"Monday,Tuesday,Wednesday,Thursday,Friday,Saturday,Sunday"</formula1>
    </dataValidation>
  </dataValidations>
  <printOptions horizontalCentered="1" verticalCentered="1"/>
  <pageMargins left="0.45" right="0.45" top="0.4" bottom="0.5" header="0.3" footer="0.3"/>
  <pageSetup scale="74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B2:AJ19"/>
  <sheetViews>
    <sheetView showGridLines="0" zoomScaleNormal="100" workbookViewId="0">
      <selection activeCell="J8" sqref="J8"/>
    </sheetView>
  </sheetViews>
  <sheetFormatPr defaultRowHeight="17.25" x14ac:dyDescent="0.3"/>
  <cols>
    <col min="1" max="1" width="4.21875" customWidth="1"/>
    <col min="2" max="2" width="1.109375" customWidth="1"/>
    <col min="3" max="3" width="8.88671875" customWidth="1"/>
    <col min="4" max="4" width="1.109375" customWidth="1"/>
    <col min="5" max="5" width="8.88671875" customWidth="1"/>
    <col min="6" max="7" width="1.109375" customWidth="1"/>
    <col min="8" max="8" width="8.88671875" customWidth="1"/>
    <col min="9" max="9" width="1.109375" customWidth="1"/>
    <col min="10" max="10" width="8.88671875" customWidth="1"/>
    <col min="11" max="12" width="1.109375" customWidth="1"/>
    <col min="13" max="13" width="8.88671875" customWidth="1"/>
    <col min="14" max="14" width="1.109375" customWidth="1"/>
    <col min="15" max="15" width="8.88671875" customWidth="1"/>
    <col min="16" max="17" width="1.109375" customWidth="1"/>
    <col min="18" max="18" width="8.88671875" customWidth="1"/>
    <col min="19" max="19" width="1.109375" customWidth="1"/>
    <col min="20" max="20" width="8.88671875" customWidth="1"/>
    <col min="21" max="22" width="1.109375" customWidth="1"/>
    <col min="23" max="23" width="8.88671875" customWidth="1"/>
    <col min="24" max="24" width="1.109375" customWidth="1"/>
    <col min="25" max="25" width="8.88671875" customWidth="1"/>
    <col min="26" max="27" width="1.109375" customWidth="1"/>
    <col min="28" max="28" width="8.88671875" customWidth="1"/>
    <col min="29" max="29" width="1.109375" customWidth="1"/>
    <col min="30" max="30" width="8.88671875" customWidth="1"/>
    <col min="31" max="32" width="1.109375" customWidth="1"/>
    <col min="33" max="33" width="8.88671875" customWidth="1"/>
    <col min="34" max="34" width="1.109375" customWidth="1"/>
    <col min="35" max="35" width="8.88671875" customWidth="1"/>
    <col min="36" max="36" width="1.109375" customWidth="1"/>
    <col min="37" max="37" width="4.21875" customWidth="1"/>
  </cols>
  <sheetData>
    <row r="2" spans="2:36" ht="43.5" x14ac:dyDescent="0.2">
      <c r="B2" s="222" t="str">
        <f>TEXT(EOMONTH('9'!$C$10,0)+1,"mmmm")</f>
        <v>May</v>
      </c>
      <c r="C2" s="222"/>
      <c r="D2" s="222"/>
      <c r="E2" s="222"/>
      <c r="F2" s="222"/>
      <c r="G2" s="222"/>
      <c r="H2" s="222"/>
      <c r="J2" s="222">
        <f>YEAR(EOMONTH('9'!$C$10,0)+1)</f>
        <v>2017</v>
      </c>
      <c r="K2" s="222"/>
      <c r="L2" s="222"/>
      <c r="M2" s="222"/>
      <c r="O2" s="223" t="str">
        <f>DayToStart</f>
        <v>Sunday</v>
      </c>
      <c r="P2" s="223"/>
      <c r="Q2" s="223"/>
      <c r="R2" s="223"/>
      <c r="S2" s="223"/>
    </row>
    <row r="3" spans="2:36" x14ac:dyDescent="0.3">
      <c r="B3" s="145" t="s">
        <v>19</v>
      </c>
      <c r="C3" s="145"/>
      <c r="D3" s="145"/>
      <c r="E3" s="145"/>
      <c r="F3" s="8"/>
      <c r="G3" s="8"/>
      <c r="H3" s="8"/>
      <c r="J3" s="8" t="s">
        <v>4</v>
      </c>
      <c r="K3" s="8"/>
      <c r="L3" s="8"/>
      <c r="M3" s="8"/>
      <c r="O3" s="8" t="s">
        <v>18</v>
      </c>
      <c r="P3" s="8"/>
      <c r="Q3" s="8"/>
      <c r="R3" s="8"/>
      <c r="S3" s="8"/>
    </row>
    <row r="5" spans="2:36" ht="21" customHeight="1" x14ac:dyDescent="0.3">
      <c r="B5" s="196">
        <f>INDEX(calendar,,1)</f>
        <v>42855</v>
      </c>
      <c r="C5" s="192"/>
      <c r="D5" s="192"/>
      <c r="E5" s="192"/>
      <c r="F5" s="192"/>
      <c r="G5" s="221">
        <f>INDEX(calendar,,2)</f>
        <v>42856</v>
      </c>
      <c r="H5" s="221"/>
      <c r="I5" s="221"/>
      <c r="J5" s="221"/>
      <c r="K5" s="221"/>
      <c r="L5" s="221">
        <f>INDEX(calendar,,3)</f>
        <v>42857</v>
      </c>
      <c r="M5" s="221"/>
      <c r="N5" s="221"/>
      <c r="O5" s="221"/>
      <c r="P5" s="221"/>
      <c r="Q5" s="221">
        <f>INDEX(calendar,,4)</f>
        <v>42858</v>
      </c>
      <c r="R5" s="221"/>
      <c r="S5" s="221"/>
      <c r="T5" s="221"/>
      <c r="U5" s="221"/>
      <c r="V5" s="221">
        <f>INDEX(calendar,,5)</f>
        <v>42859</v>
      </c>
      <c r="W5" s="221"/>
      <c r="X5" s="221"/>
      <c r="Y5" s="221"/>
      <c r="Z5" s="221"/>
      <c r="AA5" s="221">
        <f>INDEX(calendar,,6)</f>
        <v>42860</v>
      </c>
      <c r="AB5" s="221"/>
      <c r="AC5" s="221"/>
      <c r="AD5" s="221"/>
      <c r="AE5" s="221"/>
      <c r="AF5" s="192">
        <f>INDEX(calendar,,7)</f>
        <v>42861</v>
      </c>
      <c r="AG5" s="192"/>
      <c r="AH5" s="192"/>
      <c r="AI5" s="192"/>
      <c r="AJ5" s="193"/>
    </row>
    <row r="6" spans="2:36" ht="24" customHeight="1" thickBot="1" x14ac:dyDescent="0.35">
      <c r="B6" s="11"/>
      <c r="C6" s="12">
        <f>INDEX(calendar,ndx+0,1)</f>
        <v>42855</v>
      </c>
      <c r="D6" s="12"/>
      <c r="E6" s="12"/>
      <c r="F6" s="10"/>
      <c r="G6" s="11"/>
      <c r="H6" s="12">
        <f>INDEX(calendar,ndx+0,2)</f>
        <v>42856</v>
      </c>
      <c r="I6" s="12"/>
      <c r="J6" s="12"/>
      <c r="K6" s="10"/>
      <c r="L6" s="11"/>
      <c r="M6" s="12">
        <f>INDEX(calendar,ndx+0,3)</f>
        <v>42857</v>
      </c>
      <c r="N6" s="12"/>
      <c r="O6" s="12"/>
      <c r="P6" s="10"/>
      <c r="Q6" s="11"/>
      <c r="R6" s="12">
        <f>INDEX(calendar,ndx+0,4)</f>
        <v>42858</v>
      </c>
      <c r="S6" s="12"/>
      <c r="T6" s="12"/>
      <c r="U6" s="10"/>
      <c r="V6" s="11"/>
      <c r="W6" s="12">
        <f>INDEX(calendar,ndx+0,5)</f>
        <v>42859</v>
      </c>
      <c r="X6" s="12"/>
      <c r="Y6" s="12"/>
      <c r="Z6" s="10"/>
      <c r="AA6" s="11"/>
      <c r="AB6" s="12">
        <f>INDEX(calendar,ndx+0,6)</f>
        <v>42860</v>
      </c>
      <c r="AC6" s="12"/>
      <c r="AD6" s="12"/>
      <c r="AE6" s="10"/>
      <c r="AF6" s="11"/>
      <c r="AG6" s="12">
        <f>INDEX(calendar,ndx+0,7)</f>
        <v>42861</v>
      </c>
      <c r="AH6" s="12"/>
      <c r="AI6" s="12"/>
      <c r="AJ6" s="10"/>
    </row>
    <row r="7" spans="2:36" ht="59.25" customHeight="1" thickBot="1" x14ac:dyDescent="0.35">
      <c r="B7" s="11"/>
      <c r="C7" s="13"/>
      <c r="D7" s="13"/>
      <c r="E7" s="13"/>
      <c r="F7" s="10"/>
      <c r="G7" s="11"/>
      <c r="H7" s="13"/>
      <c r="I7" s="13"/>
      <c r="J7" s="134" t="s">
        <v>24</v>
      </c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6"/>
      <c r="AC7" s="13"/>
      <c r="AD7" s="13"/>
      <c r="AE7" s="10"/>
      <c r="AF7" s="11"/>
      <c r="AG7" s="13"/>
      <c r="AH7" s="13"/>
      <c r="AI7" s="13"/>
      <c r="AJ7" s="10"/>
    </row>
    <row r="8" spans="2:36" ht="24" customHeight="1" thickBot="1" x14ac:dyDescent="0.35">
      <c r="B8" s="11"/>
      <c r="C8" s="12">
        <f>INDEX(calendar,ndx+1,1)</f>
        <v>42862</v>
      </c>
      <c r="D8" s="12"/>
      <c r="E8" s="12"/>
      <c r="F8" s="10"/>
      <c r="G8" s="11"/>
      <c r="H8" s="12">
        <f>INDEX(calendar,ndx+1,2)</f>
        <v>42863</v>
      </c>
      <c r="I8" s="12"/>
      <c r="J8" s="12"/>
      <c r="K8" s="10"/>
      <c r="L8" s="11"/>
      <c r="M8" s="12">
        <f>INDEX(calendar,ndx+1,3)</f>
        <v>42864</v>
      </c>
      <c r="N8" s="12"/>
      <c r="O8" s="12"/>
      <c r="P8" s="10"/>
      <c r="Q8" s="11"/>
      <c r="R8" s="12">
        <f>INDEX(calendar,ndx+1,4)</f>
        <v>42865</v>
      </c>
      <c r="S8" s="12"/>
      <c r="T8" s="12"/>
      <c r="U8" s="10"/>
      <c r="V8" s="11"/>
      <c r="W8" s="12">
        <f>INDEX(calendar,ndx+1,5)</f>
        <v>42866</v>
      </c>
      <c r="X8" s="12"/>
      <c r="Y8" s="12"/>
      <c r="Z8" s="10"/>
      <c r="AA8" s="11"/>
      <c r="AB8" s="12">
        <f>INDEX(calendar,ndx+1,6)</f>
        <v>42867</v>
      </c>
      <c r="AC8" s="12"/>
      <c r="AD8" s="12"/>
      <c r="AE8" s="10"/>
      <c r="AF8" s="11"/>
      <c r="AG8" s="12">
        <f>INDEX(calendar,ndx+1,7)</f>
        <v>42868</v>
      </c>
      <c r="AH8" s="12"/>
      <c r="AI8" s="12"/>
      <c r="AJ8" s="10"/>
    </row>
    <row r="9" spans="2:36" ht="59.25" customHeight="1" thickBot="1" x14ac:dyDescent="0.35">
      <c r="B9" s="11"/>
      <c r="C9" s="13"/>
      <c r="D9" s="13"/>
      <c r="E9" s="13"/>
      <c r="F9" s="10"/>
      <c r="G9" s="11"/>
      <c r="H9" s="13"/>
      <c r="I9" s="13"/>
      <c r="J9" s="134" t="s">
        <v>62</v>
      </c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6"/>
      <c r="AC9" s="13"/>
      <c r="AD9" s="13"/>
      <c r="AE9" s="10"/>
      <c r="AF9" s="11"/>
      <c r="AG9" s="13"/>
      <c r="AH9" s="13"/>
      <c r="AI9" s="13"/>
      <c r="AJ9" s="10"/>
    </row>
    <row r="10" spans="2:36" ht="24" customHeight="1" thickBot="1" x14ac:dyDescent="0.35">
      <c r="B10" s="11"/>
      <c r="C10" s="12">
        <f>INDEX(calendar,ndx+2,1)</f>
        <v>42869</v>
      </c>
      <c r="D10" s="12"/>
      <c r="E10" s="12"/>
      <c r="F10" s="10"/>
      <c r="G10" s="11"/>
      <c r="H10" s="12">
        <f>INDEX(calendar,ndx+2,2)</f>
        <v>42870</v>
      </c>
      <c r="I10" s="12"/>
      <c r="J10" s="12"/>
      <c r="K10" s="10"/>
      <c r="L10" s="11"/>
      <c r="M10" s="12">
        <f>INDEX(calendar,ndx+2,3)</f>
        <v>42871</v>
      </c>
      <c r="N10" s="12"/>
      <c r="O10" s="12"/>
      <c r="P10" s="10"/>
      <c r="Q10" s="11"/>
      <c r="R10" s="12">
        <f>INDEX(calendar,ndx+2,4)</f>
        <v>42872</v>
      </c>
      <c r="S10" s="12"/>
      <c r="T10" s="12"/>
      <c r="U10" s="10"/>
      <c r="V10" s="11"/>
      <c r="W10" s="12">
        <f>INDEX(calendar,ndx+2,5)</f>
        <v>42873</v>
      </c>
      <c r="X10" s="12"/>
      <c r="Y10" s="12"/>
      <c r="Z10" s="10"/>
      <c r="AA10" s="11"/>
      <c r="AB10" s="12">
        <f>INDEX(calendar,ndx+2,6)</f>
        <v>42874</v>
      </c>
      <c r="AC10" s="12"/>
      <c r="AD10" s="12"/>
      <c r="AE10" s="10"/>
      <c r="AF10" s="11"/>
      <c r="AG10" s="12">
        <f>INDEX(calendar,ndx+2,7)</f>
        <v>42875</v>
      </c>
      <c r="AH10" s="12"/>
      <c r="AI10" s="12"/>
      <c r="AJ10" s="10"/>
    </row>
    <row r="11" spans="2:36" ht="59.25" customHeight="1" thickBot="1" x14ac:dyDescent="0.35">
      <c r="B11" s="11"/>
      <c r="C11" s="13"/>
      <c r="D11" s="13"/>
      <c r="E11" s="13"/>
      <c r="F11" s="10"/>
      <c r="G11" s="11"/>
      <c r="H11" s="13"/>
      <c r="I11" s="13"/>
      <c r="J11" s="134" t="s">
        <v>24</v>
      </c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6"/>
      <c r="AC11" s="13"/>
      <c r="AD11" s="13"/>
      <c r="AE11" s="10"/>
      <c r="AF11" s="11"/>
      <c r="AG11" s="13"/>
      <c r="AH11" s="13"/>
      <c r="AI11" s="13"/>
      <c r="AJ11" s="10"/>
    </row>
    <row r="12" spans="2:36" ht="24" customHeight="1" thickBot="1" x14ac:dyDescent="0.35">
      <c r="B12" s="11"/>
      <c r="C12" s="12">
        <f>INDEX(calendar,ndx+3,1)</f>
        <v>42876</v>
      </c>
      <c r="D12" s="12"/>
      <c r="E12" s="12"/>
      <c r="F12" s="10"/>
      <c r="G12" s="11"/>
      <c r="H12" s="12">
        <f>INDEX(calendar,ndx+3,2)</f>
        <v>42877</v>
      </c>
      <c r="I12" s="12"/>
      <c r="J12" s="12"/>
      <c r="K12" s="10"/>
      <c r="L12" s="11"/>
      <c r="M12" s="12">
        <f>INDEX(calendar,ndx+3,3)</f>
        <v>42878</v>
      </c>
      <c r="N12" s="12"/>
      <c r="O12" s="12"/>
      <c r="P12" s="10"/>
      <c r="Q12" s="11"/>
      <c r="R12" s="12">
        <f>INDEX(calendar,ndx+3,4)</f>
        <v>42879</v>
      </c>
      <c r="S12" s="12"/>
      <c r="T12" s="12"/>
      <c r="U12" s="10"/>
      <c r="V12" s="11"/>
      <c r="W12" s="12">
        <f>INDEX(calendar,ndx+3,5)</f>
        <v>42880</v>
      </c>
      <c r="X12" s="12"/>
      <c r="Y12" s="12"/>
      <c r="Z12" s="10"/>
      <c r="AA12" s="11"/>
      <c r="AB12" s="12">
        <f>INDEX(calendar,ndx+3,6)</f>
        <v>42881</v>
      </c>
      <c r="AC12" s="12"/>
      <c r="AD12" s="12"/>
      <c r="AE12" s="10"/>
      <c r="AF12" s="11"/>
      <c r="AG12" s="12">
        <f>INDEX(calendar,ndx+3,7)</f>
        <v>42882</v>
      </c>
      <c r="AH12" s="12"/>
      <c r="AI12" s="12"/>
      <c r="AJ12" s="10"/>
    </row>
    <row r="13" spans="2:36" ht="59.25" customHeight="1" thickBot="1" x14ac:dyDescent="0.35">
      <c r="B13" s="11"/>
      <c r="C13" s="13"/>
      <c r="D13" s="13"/>
      <c r="E13" s="13"/>
      <c r="F13" s="10"/>
      <c r="G13" s="11"/>
      <c r="H13" s="13"/>
      <c r="I13" s="13"/>
      <c r="J13" s="13"/>
      <c r="K13" s="10"/>
      <c r="L13" s="11"/>
      <c r="M13" s="13"/>
      <c r="N13" s="13"/>
      <c r="O13" s="13"/>
      <c r="P13" s="10"/>
      <c r="Q13" s="11"/>
      <c r="R13" s="13"/>
      <c r="S13" s="13"/>
      <c r="T13" s="13"/>
      <c r="U13" s="10"/>
      <c r="V13" s="11"/>
      <c r="W13" s="216" t="s">
        <v>27</v>
      </c>
      <c r="X13" s="137"/>
      <c r="Y13" s="138"/>
      <c r="Z13" s="10"/>
      <c r="AA13" s="11"/>
      <c r="AB13" s="217" t="s">
        <v>28</v>
      </c>
      <c r="AC13" s="218"/>
      <c r="AD13" s="219"/>
      <c r="AE13" s="10"/>
      <c r="AF13" s="11"/>
      <c r="AG13" s="13"/>
      <c r="AH13" s="13"/>
      <c r="AI13" s="13"/>
      <c r="AJ13" s="10"/>
    </row>
    <row r="14" spans="2:36" ht="24" customHeight="1" thickBot="1" x14ac:dyDescent="0.35">
      <c r="B14" s="11"/>
      <c r="C14" s="12">
        <f>INDEX(calendar,ndx+4,1)</f>
        <v>42883</v>
      </c>
      <c r="D14" s="12"/>
      <c r="E14" s="12"/>
      <c r="F14" s="10"/>
      <c r="G14" s="11"/>
      <c r="H14" s="12">
        <f>INDEX(calendar,ndx+4,2)</f>
        <v>42884</v>
      </c>
      <c r="I14" s="12"/>
      <c r="J14" s="12"/>
      <c r="K14" s="10"/>
      <c r="L14" s="11"/>
      <c r="M14" s="12">
        <f>INDEX(calendar,ndx+4,3)</f>
        <v>42885</v>
      </c>
      <c r="N14" s="12"/>
      <c r="O14" s="12"/>
      <c r="P14" s="10"/>
      <c r="Q14" s="11"/>
      <c r="R14" s="12">
        <f>INDEX(calendar,ndx+4,4)</f>
        <v>42886</v>
      </c>
      <c r="S14" s="12"/>
      <c r="T14" s="12"/>
      <c r="U14" s="10"/>
      <c r="V14" s="11"/>
      <c r="W14" s="12">
        <f>INDEX(calendar,ndx+4,5)</f>
        <v>42887</v>
      </c>
      <c r="X14" s="12"/>
      <c r="Y14" s="12"/>
      <c r="Z14" s="10"/>
      <c r="AA14" s="11"/>
      <c r="AB14" s="12">
        <f>INDEX(calendar,ndx+4,6)</f>
        <v>42888</v>
      </c>
      <c r="AC14" s="12"/>
      <c r="AD14" s="12"/>
      <c r="AE14" s="10"/>
      <c r="AF14" s="11"/>
      <c r="AG14" s="12">
        <f>INDEX(calendar,ndx+4,7)</f>
        <v>42889</v>
      </c>
      <c r="AH14" s="12"/>
      <c r="AI14" s="12"/>
      <c r="AJ14" s="10"/>
    </row>
    <row r="15" spans="2:36" ht="59.25" customHeight="1" thickBot="1" x14ac:dyDescent="0.35">
      <c r="B15" s="11"/>
      <c r="C15" s="13"/>
      <c r="D15" s="13"/>
      <c r="E15" s="13"/>
      <c r="F15" s="10"/>
      <c r="G15" s="11"/>
      <c r="H15" s="175" t="s">
        <v>25</v>
      </c>
      <c r="I15" s="176"/>
      <c r="J15" s="177"/>
      <c r="K15" s="10"/>
      <c r="L15" s="11"/>
      <c r="M15" s="175" t="s">
        <v>26</v>
      </c>
      <c r="N15" s="176"/>
      <c r="O15" s="177"/>
      <c r="P15" s="10"/>
      <c r="Q15" s="11"/>
      <c r="R15" s="220" t="s">
        <v>63</v>
      </c>
      <c r="S15" s="184"/>
      <c r="T15" s="185"/>
      <c r="U15" s="10"/>
      <c r="V15" s="11"/>
      <c r="W15" s="13"/>
      <c r="X15" s="13"/>
      <c r="Y15" s="13"/>
      <c r="Z15" s="10"/>
      <c r="AA15" s="11"/>
      <c r="AB15" s="13"/>
      <c r="AC15" s="13"/>
      <c r="AD15" s="13"/>
      <c r="AE15" s="10"/>
      <c r="AF15" s="11"/>
      <c r="AG15" s="13"/>
      <c r="AH15" s="13"/>
      <c r="AI15" s="13"/>
      <c r="AJ15" s="10"/>
    </row>
    <row r="16" spans="2:36" ht="21.75" customHeight="1" x14ac:dyDescent="0.3">
      <c r="B16" s="46"/>
      <c r="C16" s="61" t="s">
        <v>1</v>
      </c>
      <c r="D16" s="31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47"/>
    </row>
    <row r="17" spans="2:36" ht="21.75" customHeight="1" x14ac:dyDescent="0.3">
      <c r="B17" s="48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47"/>
    </row>
    <row r="18" spans="2:36" ht="21.75" customHeight="1" x14ac:dyDescent="0.3">
      <c r="B18" s="48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47"/>
    </row>
    <row r="19" spans="2:36" ht="21.75" customHeight="1" x14ac:dyDescent="0.3">
      <c r="B19" s="49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1"/>
    </row>
  </sheetData>
  <dataConsolidate/>
  <mergeCells count="19">
    <mergeCell ref="V5:Z5"/>
    <mergeCell ref="AA5:AE5"/>
    <mergeCell ref="AF5:AJ5"/>
    <mergeCell ref="B2:H2"/>
    <mergeCell ref="J2:M2"/>
    <mergeCell ref="O2:S2"/>
    <mergeCell ref="B5:F5"/>
    <mergeCell ref="G5:K5"/>
    <mergeCell ref="L5:P5"/>
    <mergeCell ref="Q5:U5"/>
    <mergeCell ref="B3:E3"/>
    <mergeCell ref="J7:AB7"/>
    <mergeCell ref="J9:AB9"/>
    <mergeCell ref="H15:J15"/>
    <mergeCell ref="M15:O15"/>
    <mergeCell ref="J11:AB11"/>
    <mergeCell ref="W13:Y13"/>
    <mergeCell ref="AB13:AD13"/>
    <mergeCell ref="R15:T15"/>
  </mergeCells>
  <conditionalFormatting sqref="B6:F7">
    <cfRule type="expression" dxfId="227" priority="105">
      <formula>MonthToDisplayNumber&lt;&gt;MONTH(B6)</formula>
    </cfRule>
  </conditionalFormatting>
  <conditionalFormatting sqref="B9:F9">
    <cfRule type="expression" dxfId="226" priority="104">
      <formula>MonthToDisplayNumber&lt;&gt;MONTH(B9)</formula>
    </cfRule>
  </conditionalFormatting>
  <conditionalFormatting sqref="B11:F11">
    <cfRule type="expression" dxfId="225" priority="103">
      <formula>MonthToDisplayNumber&lt;&gt;MONTH(B11)</formula>
    </cfRule>
  </conditionalFormatting>
  <conditionalFormatting sqref="B13:F13">
    <cfRule type="expression" dxfId="224" priority="102">
      <formula>MonthToDisplayNumber&lt;&gt;MONTH(B13)</formula>
    </cfRule>
  </conditionalFormatting>
  <conditionalFormatting sqref="B15:F15">
    <cfRule type="expression" dxfId="223" priority="101">
      <formula>MonthToDisplayNumber&lt;&gt;MONTH(B15)</formula>
    </cfRule>
  </conditionalFormatting>
  <conditionalFormatting sqref="G7:J7 G6 I6:K6">
    <cfRule type="expression" dxfId="222" priority="99">
      <formula>MonthToDisplayNumber&lt;&gt;MONTH(G6)</formula>
    </cfRule>
  </conditionalFormatting>
  <conditionalFormatting sqref="G9:J9">
    <cfRule type="expression" dxfId="221" priority="98">
      <formula>MonthToDisplayNumber&lt;&gt;MONTH(G9)</formula>
    </cfRule>
  </conditionalFormatting>
  <conditionalFormatting sqref="G11:I11">
    <cfRule type="expression" dxfId="220" priority="97">
      <formula>MonthToDisplayNumber&lt;&gt;MONTH(G11)</formula>
    </cfRule>
  </conditionalFormatting>
  <conditionalFormatting sqref="G13:K13">
    <cfRule type="expression" dxfId="219" priority="96">
      <formula>MonthToDisplayNumber&lt;&gt;MONTH(G13)</formula>
    </cfRule>
  </conditionalFormatting>
  <conditionalFormatting sqref="G15:H15 K15">
    <cfRule type="expression" dxfId="218" priority="95">
      <formula>MonthToDisplayNumber&lt;&gt;MONTH(G15)</formula>
    </cfRule>
  </conditionalFormatting>
  <conditionalFormatting sqref="L6 N6:P6">
    <cfRule type="expression" dxfId="217" priority="93">
      <formula>MonthToDisplayNumber&lt;&gt;MONTH(L6)</formula>
    </cfRule>
  </conditionalFormatting>
  <conditionalFormatting sqref="L13:P13">
    <cfRule type="expression" dxfId="216" priority="90">
      <formula>MonthToDisplayNumber&lt;&gt;MONTH(L13)</formula>
    </cfRule>
  </conditionalFormatting>
  <conditionalFormatting sqref="L15:M15 P15">
    <cfRule type="expression" dxfId="215" priority="89">
      <formula>MonthToDisplayNumber&lt;&gt;MONTH(L15)</formula>
    </cfRule>
  </conditionalFormatting>
  <conditionalFormatting sqref="Q6 S6:U6">
    <cfRule type="expression" dxfId="214" priority="87">
      <formula>MonthToDisplayNumber&lt;&gt;MONTH(Q6)</formula>
    </cfRule>
  </conditionalFormatting>
  <conditionalFormatting sqref="Q13:U13">
    <cfRule type="expression" dxfId="213" priority="84">
      <formula>MonthToDisplayNumber&lt;&gt;MONTH(Q13)</formula>
    </cfRule>
  </conditionalFormatting>
  <conditionalFormatting sqref="Q15:R15 U15">
    <cfRule type="expression" dxfId="212" priority="83">
      <formula>MonthToDisplayNumber&lt;&gt;MONTH(Q15)</formula>
    </cfRule>
  </conditionalFormatting>
  <conditionalFormatting sqref="V6 X6:Z6">
    <cfRule type="expression" dxfId="211" priority="81">
      <formula>MonthToDisplayNumber&lt;&gt;MONTH(V6)</formula>
    </cfRule>
  </conditionalFormatting>
  <conditionalFormatting sqref="AC9:AE9">
    <cfRule type="expression" dxfId="210" priority="74">
      <formula>MonthToDisplayNumber&lt;&gt;MONTH(AC9)</formula>
    </cfRule>
  </conditionalFormatting>
  <conditionalFormatting sqref="V13:W13 Z13">
    <cfRule type="expression" dxfId="209" priority="78">
      <formula>MonthToDisplayNumber&lt;&gt;MONTH(V13)</formula>
    </cfRule>
  </conditionalFormatting>
  <conditionalFormatting sqref="V15:Z15">
    <cfRule type="expression" dxfId="208" priority="77">
      <formula>MonthToDisplayNumber&lt;&gt;MONTH(V15)</formula>
    </cfRule>
  </conditionalFormatting>
  <conditionalFormatting sqref="AA6 AC6:AE7">
    <cfRule type="expression" dxfId="207" priority="75">
      <formula>MonthToDisplayNumber&lt;&gt;MONTH(AA6)</formula>
    </cfRule>
  </conditionalFormatting>
  <conditionalFormatting sqref="AE11">
    <cfRule type="expression" dxfId="206" priority="73">
      <formula>MonthToDisplayNumber&lt;&gt;MONTH(AE11)</formula>
    </cfRule>
  </conditionalFormatting>
  <conditionalFormatting sqref="AA13:AB13 AE13">
    <cfRule type="expression" dxfId="205" priority="72">
      <formula>MonthToDisplayNumber&lt;&gt;MONTH(AA13)</formula>
    </cfRule>
  </conditionalFormatting>
  <conditionalFormatting sqref="AA15:AE15">
    <cfRule type="expression" dxfId="204" priority="71">
      <formula>MonthToDisplayNumber&lt;&gt;MONTH(AA15)</formula>
    </cfRule>
  </conditionalFormatting>
  <conditionalFormatting sqref="AF7:AJ7 AF6 AH6:AJ6">
    <cfRule type="expression" dxfId="203" priority="69">
      <formula>MonthToDisplayNumber&lt;&gt;MONTH(AF6)</formula>
    </cfRule>
  </conditionalFormatting>
  <conditionalFormatting sqref="AF9:AJ9">
    <cfRule type="expression" dxfId="202" priority="68">
      <formula>MonthToDisplayNumber&lt;&gt;MONTH(AF9)</formula>
    </cfRule>
  </conditionalFormatting>
  <conditionalFormatting sqref="AF11:AJ11">
    <cfRule type="expression" dxfId="201" priority="67">
      <formula>MonthToDisplayNumber&lt;&gt;MONTH(AF11)</formula>
    </cfRule>
  </conditionalFormatting>
  <conditionalFormatting sqref="AF13:AJ13">
    <cfRule type="expression" dxfId="200" priority="66">
      <formula>MonthToDisplayNumber&lt;&gt;MONTH(AF13)</formula>
    </cfRule>
  </conditionalFormatting>
  <conditionalFormatting sqref="AF15:AJ15">
    <cfRule type="expression" dxfId="199" priority="65">
      <formula>MonthToDisplayNumber&lt;&gt;MONTH(AF15)</formula>
    </cfRule>
  </conditionalFormatting>
  <conditionalFormatting sqref="H6">
    <cfRule type="expression" dxfId="198" priority="63">
      <formula>MonthToDisplayNumber&lt;&gt;MONTH(H6)</formula>
    </cfRule>
  </conditionalFormatting>
  <conditionalFormatting sqref="M6">
    <cfRule type="expression" dxfId="197" priority="62">
      <formula>MonthToDisplayNumber&lt;&gt;MONTH(M6)</formula>
    </cfRule>
  </conditionalFormatting>
  <conditionalFormatting sqref="R6">
    <cfRule type="expression" dxfId="196" priority="61">
      <formula>MonthToDisplayNumber&lt;&gt;MONTH(R6)</formula>
    </cfRule>
  </conditionalFormatting>
  <conditionalFormatting sqref="W6">
    <cfRule type="expression" dxfId="195" priority="60">
      <formula>MonthToDisplayNumber&lt;&gt;MONTH(W6)</formula>
    </cfRule>
  </conditionalFormatting>
  <conditionalFormatting sqref="AB6">
    <cfRule type="expression" dxfId="194" priority="59">
      <formula>MonthToDisplayNumber&lt;&gt;MONTH(AB6)</formula>
    </cfRule>
  </conditionalFormatting>
  <conditionalFormatting sqref="AG6">
    <cfRule type="expression" dxfId="193" priority="58">
      <formula>MonthToDisplayNumber&lt;&gt;MONTH(AG6)</formula>
    </cfRule>
  </conditionalFormatting>
  <conditionalFormatting sqref="B5:AF5">
    <cfRule type="expression" dxfId="192" priority="57">
      <formula>(WEEKDAY(B5)=1)+(WEEKDAY(B5)=7)</formula>
    </cfRule>
  </conditionalFormatting>
  <conditionalFormatting sqref="B8:F8">
    <cfRule type="expression" dxfId="191" priority="56">
      <formula>MonthToDisplayNumber&lt;&gt;MONTH(B8)</formula>
    </cfRule>
  </conditionalFormatting>
  <conditionalFormatting sqref="G8 I8:K8">
    <cfRule type="expression" dxfId="190" priority="55">
      <formula>MonthToDisplayNumber&lt;&gt;MONTH(G8)</formula>
    </cfRule>
  </conditionalFormatting>
  <conditionalFormatting sqref="L8 N8:P8">
    <cfRule type="expression" dxfId="189" priority="54">
      <formula>MonthToDisplayNumber&lt;&gt;MONTH(L8)</formula>
    </cfRule>
  </conditionalFormatting>
  <conditionalFormatting sqref="Q8 S8:U8">
    <cfRule type="expression" dxfId="188" priority="53">
      <formula>MonthToDisplayNumber&lt;&gt;MONTH(Q8)</formula>
    </cfRule>
  </conditionalFormatting>
  <conditionalFormatting sqref="V8 X8:Z8">
    <cfRule type="expression" dxfId="187" priority="52">
      <formula>MonthToDisplayNumber&lt;&gt;MONTH(V8)</formula>
    </cfRule>
  </conditionalFormatting>
  <conditionalFormatting sqref="AA8 AC8:AE8">
    <cfRule type="expression" dxfId="186" priority="51">
      <formula>MonthToDisplayNumber&lt;&gt;MONTH(AA8)</formula>
    </cfRule>
  </conditionalFormatting>
  <conditionalFormatting sqref="AF8 AH8:AJ8">
    <cfRule type="expression" dxfId="185" priority="50">
      <formula>MonthToDisplayNumber&lt;&gt;MONTH(AF8)</formula>
    </cfRule>
  </conditionalFormatting>
  <conditionalFormatting sqref="H8">
    <cfRule type="expression" dxfId="184" priority="49">
      <formula>MonthToDisplayNumber&lt;&gt;MONTH(H8)</formula>
    </cfRule>
  </conditionalFormatting>
  <conditionalFormatting sqref="M8">
    <cfRule type="expression" dxfId="183" priority="48">
      <formula>MonthToDisplayNumber&lt;&gt;MONTH(M8)</formula>
    </cfRule>
  </conditionalFormatting>
  <conditionalFormatting sqref="R8">
    <cfRule type="expression" dxfId="182" priority="47">
      <formula>MonthToDisplayNumber&lt;&gt;MONTH(R8)</formula>
    </cfRule>
  </conditionalFormatting>
  <conditionalFormatting sqref="W8">
    <cfRule type="expression" dxfId="181" priority="46">
      <formula>MonthToDisplayNumber&lt;&gt;MONTH(W8)</formula>
    </cfRule>
  </conditionalFormatting>
  <conditionalFormatting sqref="AB8">
    <cfRule type="expression" dxfId="180" priority="45">
      <formula>MonthToDisplayNumber&lt;&gt;MONTH(AB8)</formula>
    </cfRule>
  </conditionalFormatting>
  <conditionalFormatting sqref="AG8">
    <cfRule type="expression" dxfId="179" priority="44">
      <formula>MonthToDisplayNumber&lt;&gt;MONTH(AG8)</formula>
    </cfRule>
  </conditionalFormatting>
  <conditionalFormatting sqref="B14:F14">
    <cfRule type="expression" dxfId="178" priority="43">
      <formula>MonthToDisplayNumber&lt;&gt;MONTH(B14)</formula>
    </cfRule>
  </conditionalFormatting>
  <conditionalFormatting sqref="G14 I14:K14">
    <cfRule type="expression" dxfId="177" priority="42">
      <formula>MonthToDisplayNumber&lt;&gt;MONTH(G14)</formula>
    </cfRule>
  </conditionalFormatting>
  <conditionalFormatting sqref="L14 N14:P14">
    <cfRule type="expression" dxfId="176" priority="41">
      <formula>MonthToDisplayNumber&lt;&gt;MONTH(L14)</formula>
    </cfRule>
  </conditionalFormatting>
  <conditionalFormatting sqref="Q14 S14:U14">
    <cfRule type="expression" dxfId="175" priority="40">
      <formula>MonthToDisplayNumber&lt;&gt;MONTH(Q14)</formula>
    </cfRule>
  </conditionalFormatting>
  <conditionalFormatting sqref="V14 X14:Z14">
    <cfRule type="expression" dxfId="174" priority="39">
      <formula>MonthToDisplayNumber&lt;&gt;MONTH(V14)</formula>
    </cfRule>
  </conditionalFormatting>
  <conditionalFormatting sqref="AA14 AC14:AE14">
    <cfRule type="expression" dxfId="173" priority="38">
      <formula>MonthToDisplayNumber&lt;&gt;MONTH(AA14)</formula>
    </cfRule>
  </conditionalFormatting>
  <conditionalFormatting sqref="AF14 AH14:AJ14">
    <cfRule type="expression" dxfId="172" priority="37">
      <formula>MonthToDisplayNumber&lt;&gt;MONTH(AF14)</formula>
    </cfRule>
  </conditionalFormatting>
  <conditionalFormatting sqref="H14">
    <cfRule type="expression" dxfId="171" priority="36">
      <formula>MonthToDisplayNumber&lt;&gt;MONTH(H14)</formula>
    </cfRule>
  </conditionalFormatting>
  <conditionalFormatting sqref="M14">
    <cfRule type="expression" dxfId="170" priority="35">
      <formula>MonthToDisplayNumber&lt;&gt;MONTH(M14)</formula>
    </cfRule>
  </conditionalFormatting>
  <conditionalFormatting sqref="R14">
    <cfRule type="expression" dxfId="169" priority="34">
      <formula>MonthToDisplayNumber&lt;&gt;MONTH(R14)</formula>
    </cfRule>
  </conditionalFormatting>
  <conditionalFormatting sqref="W14">
    <cfRule type="expression" dxfId="168" priority="33">
      <formula>MonthToDisplayNumber&lt;&gt;MONTH(W14)</formula>
    </cfRule>
  </conditionalFormatting>
  <conditionalFormatting sqref="AB14">
    <cfRule type="expression" dxfId="167" priority="32">
      <formula>MonthToDisplayNumber&lt;&gt;MONTH(AB14)</formula>
    </cfRule>
  </conditionalFormatting>
  <conditionalFormatting sqref="AG14">
    <cfRule type="expression" dxfId="166" priority="31">
      <formula>MonthToDisplayNumber&lt;&gt;MONTH(AG14)</formula>
    </cfRule>
  </conditionalFormatting>
  <conditionalFormatting sqref="J11">
    <cfRule type="expression" dxfId="165" priority="5">
      <formula>MonthToDisplayNumber&lt;&gt;MONTH(J11)</formula>
    </cfRule>
  </conditionalFormatting>
  <conditionalFormatting sqref="AC11:AD11">
    <cfRule type="expression" dxfId="164" priority="1">
      <formula>MonthToDisplayNumber&lt;&gt;MONTH(AC11)</formula>
    </cfRule>
  </conditionalFormatting>
  <printOptions horizontalCentered="1" verticalCentered="1"/>
  <pageMargins left="0.45" right="0.45" top="0.4" bottom="0.5" header="0.3" footer="0.3"/>
  <pageSetup scale="74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B2:AJ21"/>
  <sheetViews>
    <sheetView showGridLines="0" topLeftCell="A10" zoomScale="80" zoomScaleNormal="80" workbookViewId="0">
      <selection activeCell="H15" sqref="H15:AD15"/>
    </sheetView>
  </sheetViews>
  <sheetFormatPr defaultRowHeight="17.25" x14ac:dyDescent="0.3"/>
  <cols>
    <col min="1" max="1" width="4.21875" customWidth="1"/>
    <col min="2" max="2" width="1.109375" customWidth="1"/>
    <col min="3" max="3" width="8.88671875" customWidth="1"/>
    <col min="4" max="4" width="1.109375" customWidth="1"/>
    <col min="5" max="5" width="8.88671875" customWidth="1"/>
    <col min="6" max="7" width="1.109375" customWidth="1"/>
    <col min="8" max="8" width="8.88671875" customWidth="1"/>
    <col min="9" max="9" width="1.109375" customWidth="1"/>
    <col min="10" max="10" width="8.88671875" customWidth="1"/>
    <col min="11" max="12" width="1.109375" customWidth="1"/>
    <col min="13" max="13" width="8.88671875" customWidth="1"/>
    <col min="14" max="14" width="1.109375" customWidth="1"/>
    <col min="15" max="15" width="8.88671875" customWidth="1"/>
    <col min="16" max="17" width="1.109375" customWidth="1"/>
    <col min="18" max="18" width="8.88671875" customWidth="1"/>
    <col min="19" max="19" width="1.109375" customWidth="1"/>
    <col min="20" max="20" width="8.88671875" customWidth="1"/>
    <col min="21" max="22" width="1.109375" customWidth="1"/>
    <col min="23" max="23" width="8.88671875" customWidth="1"/>
    <col min="24" max="24" width="1.109375" customWidth="1"/>
    <col min="25" max="25" width="8.88671875" customWidth="1"/>
    <col min="26" max="27" width="1.109375" customWidth="1"/>
    <col min="28" max="28" width="8.88671875" customWidth="1"/>
    <col min="29" max="29" width="1.109375" customWidth="1"/>
    <col min="30" max="30" width="8.88671875" customWidth="1"/>
    <col min="31" max="32" width="1.109375" customWidth="1"/>
    <col min="33" max="33" width="8.88671875" customWidth="1"/>
    <col min="34" max="34" width="1.109375" customWidth="1"/>
    <col min="35" max="35" width="8.88671875" customWidth="1"/>
    <col min="36" max="36" width="1.109375" customWidth="1"/>
    <col min="37" max="37" width="4.21875" customWidth="1"/>
  </cols>
  <sheetData>
    <row r="2" spans="2:36" ht="43.5" x14ac:dyDescent="0.3">
      <c r="B2" s="181" t="str">
        <f>TEXT(EOMONTH('10'!$C$10,0)+1,"mmmm")</f>
        <v>June</v>
      </c>
      <c r="C2" s="181"/>
      <c r="D2" s="181"/>
      <c r="E2" s="181"/>
      <c r="F2" s="181"/>
      <c r="G2" s="181"/>
      <c r="H2" s="181"/>
      <c r="J2" s="181">
        <f>YEAR(EOMONTH('10'!$C$10,0)+1)</f>
        <v>2017</v>
      </c>
      <c r="K2" s="181"/>
      <c r="L2" s="181"/>
      <c r="M2" s="181"/>
      <c r="O2" s="222" t="str">
        <f>DayToStart</f>
        <v>Sunday</v>
      </c>
      <c r="P2" s="222"/>
      <c r="Q2" s="222"/>
      <c r="R2" s="222"/>
      <c r="S2" s="222"/>
    </row>
    <row r="3" spans="2:36" x14ac:dyDescent="0.3">
      <c r="B3" s="8" t="s">
        <v>2</v>
      </c>
      <c r="C3" s="8"/>
      <c r="D3" s="8"/>
      <c r="E3" s="8"/>
      <c r="F3" s="8"/>
      <c r="G3" s="8"/>
      <c r="H3" s="8"/>
      <c r="J3" s="8" t="s">
        <v>4</v>
      </c>
      <c r="K3" s="8"/>
      <c r="L3" s="8"/>
      <c r="M3" s="8"/>
      <c r="O3" s="8" t="s">
        <v>3</v>
      </c>
      <c r="P3" s="8"/>
      <c r="Q3" s="8"/>
      <c r="R3" s="8"/>
      <c r="S3" s="8"/>
    </row>
    <row r="5" spans="2:36" ht="21" customHeight="1" x14ac:dyDescent="0.3">
      <c r="B5" s="183">
        <f>INDEX(calendar,,1)</f>
        <v>42883</v>
      </c>
      <c r="C5" s="179"/>
      <c r="D5" s="179"/>
      <c r="E5" s="179"/>
      <c r="F5" s="179"/>
      <c r="G5" s="178">
        <f>INDEX(calendar,,2)</f>
        <v>42884</v>
      </c>
      <c r="H5" s="178"/>
      <c r="I5" s="178"/>
      <c r="J5" s="178"/>
      <c r="K5" s="178"/>
      <c r="L5" s="178">
        <f>INDEX(calendar,,3)</f>
        <v>42885</v>
      </c>
      <c r="M5" s="178"/>
      <c r="N5" s="178"/>
      <c r="O5" s="178"/>
      <c r="P5" s="178"/>
      <c r="Q5" s="178">
        <f>INDEX(calendar,,4)</f>
        <v>42886</v>
      </c>
      <c r="R5" s="178"/>
      <c r="S5" s="178"/>
      <c r="T5" s="178"/>
      <c r="U5" s="178"/>
      <c r="V5" s="178">
        <f>INDEX(calendar,,5)</f>
        <v>42887</v>
      </c>
      <c r="W5" s="178"/>
      <c r="X5" s="178"/>
      <c r="Y5" s="178"/>
      <c r="Z5" s="178"/>
      <c r="AA5" s="178">
        <f>INDEX(calendar,,6)</f>
        <v>42888</v>
      </c>
      <c r="AB5" s="178"/>
      <c r="AC5" s="178"/>
      <c r="AD5" s="178"/>
      <c r="AE5" s="178"/>
      <c r="AF5" s="179">
        <f>INDEX(calendar,,7)</f>
        <v>42889</v>
      </c>
      <c r="AG5" s="179"/>
      <c r="AH5" s="179"/>
      <c r="AI5" s="179"/>
      <c r="AJ5" s="180"/>
    </row>
    <row r="6" spans="2:36" ht="24" customHeight="1" thickBot="1" x14ac:dyDescent="0.35">
      <c r="B6" s="11"/>
      <c r="C6" s="12">
        <f>INDEX(calendar,ndx+0,1)</f>
        <v>42883</v>
      </c>
      <c r="D6" s="12"/>
      <c r="E6" s="12"/>
      <c r="F6" s="10"/>
      <c r="G6" s="11"/>
      <c r="H6" s="12">
        <f>INDEX(calendar,ndx+0,2)</f>
        <v>42884</v>
      </c>
      <c r="I6" s="12"/>
      <c r="J6" s="12"/>
      <c r="K6" s="10"/>
      <c r="L6" s="11"/>
      <c r="M6" s="12">
        <f>INDEX(calendar,ndx+0,3)</f>
        <v>42885</v>
      </c>
      <c r="N6" s="12"/>
      <c r="O6" s="12"/>
      <c r="P6" s="10"/>
      <c r="Q6" s="11"/>
      <c r="R6" s="12">
        <f>INDEX(calendar,ndx+0,4)</f>
        <v>42886</v>
      </c>
      <c r="S6" s="12"/>
      <c r="T6" s="12"/>
      <c r="U6" s="10"/>
      <c r="V6" s="11"/>
      <c r="W6" s="12">
        <f>INDEX(calendar,ndx+0,5)</f>
        <v>42887</v>
      </c>
      <c r="X6" s="12"/>
      <c r="Y6" s="12"/>
      <c r="Z6" s="10"/>
      <c r="AA6" s="11"/>
      <c r="AB6" s="12">
        <f>INDEX(calendar,ndx+0,6)</f>
        <v>42888</v>
      </c>
      <c r="AC6" s="12"/>
      <c r="AD6" s="12"/>
      <c r="AE6" s="10"/>
      <c r="AF6" s="11"/>
      <c r="AG6" s="12">
        <f>INDEX(calendar,ndx+0,7)</f>
        <v>42889</v>
      </c>
      <c r="AH6" s="12"/>
      <c r="AI6" s="12"/>
      <c r="AJ6" s="10"/>
    </row>
    <row r="7" spans="2:36" ht="59.25" customHeight="1" thickBot="1" x14ac:dyDescent="0.35">
      <c r="B7" s="11"/>
      <c r="C7" s="13"/>
      <c r="D7" s="13"/>
      <c r="E7" s="13"/>
      <c r="F7" s="10"/>
      <c r="G7" s="11"/>
      <c r="H7" s="13"/>
      <c r="I7" s="13"/>
      <c r="J7" s="13"/>
      <c r="K7" s="10"/>
      <c r="L7" s="11"/>
      <c r="M7" s="13"/>
      <c r="N7" s="13"/>
      <c r="O7" s="13"/>
      <c r="P7" s="10"/>
      <c r="Q7" s="11"/>
      <c r="R7" s="224"/>
      <c r="S7" s="184"/>
      <c r="T7" s="184"/>
      <c r="U7" s="184"/>
      <c r="V7" s="184"/>
      <c r="W7" s="184"/>
      <c r="X7" s="184"/>
      <c r="Y7" s="184"/>
      <c r="Z7" s="184"/>
      <c r="AA7" s="184"/>
      <c r="AB7" s="185"/>
      <c r="AC7" s="13"/>
      <c r="AD7" s="13"/>
      <c r="AE7" s="10"/>
      <c r="AF7" s="11"/>
      <c r="AG7" s="13"/>
      <c r="AH7" s="13"/>
      <c r="AI7" s="13"/>
      <c r="AJ7" s="10"/>
    </row>
    <row r="8" spans="2:36" ht="24" customHeight="1" thickBot="1" x14ac:dyDescent="0.35">
      <c r="B8" s="11"/>
      <c r="C8" s="12">
        <f>INDEX(calendar,ndx+1,1)</f>
        <v>42890</v>
      </c>
      <c r="D8" s="12"/>
      <c r="E8" s="12"/>
      <c r="F8" s="10"/>
      <c r="G8" s="11"/>
      <c r="H8" s="12">
        <f>INDEX(calendar,ndx+1,2)</f>
        <v>42891</v>
      </c>
      <c r="I8" s="12"/>
      <c r="J8" s="12"/>
      <c r="K8" s="10"/>
      <c r="L8" s="11"/>
      <c r="M8" s="12">
        <f>INDEX(calendar,ndx+1,3)</f>
        <v>42892</v>
      </c>
      <c r="N8" s="12"/>
      <c r="O8" s="12"/>
      <c r="P8" s="10"/>
      <c r="Q8" s="11"/>
      <c r="R8" s="12">
        <f>INDEX(calendar,ndx+1,4)</f>
        <v>42893</v>
      </c>
      <c r="S8" s="12"/>
      <c r="T8" s="12"/>
      <c r="U8" s="10"/>
      <c r="V8" s="11"/>
      <c r="W8" s="12">
        <f>INDEX(calendar,ndx+1,5)</f>
        <v>42894</v>
      </c>
      <c r="X8" s="12"/>
      <c r="Y8" s="12"/>
      <c r="Z8" s="10"/>
      <c r="AA8" s="11"/>
      <c r="AB8" s="12">
        <f>INDEX(calendar,ndx+1,6)</f>
        <v>42895</v>
      </c>
      <c r="AC8" s="12"/>
      <c r="AD8" s="12"/>
      <c r="AE8" s="10"/>
      <c r="AF8" s="11"/>
      <c r="AG8" s="12">
        <f>INDEX(calendar,ndx+1,7)</f>
        <v>42896</v>
      </c>
      <c r="AH8" s="12"/>
      <c r="AI8" s="12"/>
      <c r="AJ8" s="10"/>
    </row>
    <row r="9" spans="2:36" ht="59.25" customHeight="1" thickBot="1" x14ac:dyDescent="0.35">
      <c r="B9" s="11"/>
      <c r="C9" s="13"/>
      <c r="D9" s="13"/>
      <c r="E9" s="13"/>
      <c r="F9" s="10"/>
      <c r="G9" s="11"/>
      <c r="H9" s="22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5"/>
      <c r="AE9" s="10"/>
      <c r="AF9" s="11"/>
      <c r="AG9" s="13"/>
      <c r="AH9" s="13"/>
      <c r="AI9" s="13"/>
      <c r="AJ9" s="10"/>
    </row>
    <row r="10" spans="2:36" ht="24" customHeight="1" thickBot="1" x14ac:dyDescent="0.35">
      <c r="B10" s="11"/>
      <c r="C10" s="12">
        <f>INDEX(calendar,ndx+2,1)</f>
        <v>42897</v>
      </c>
      <c r="D10" s="12"/>
      <c r="E10" s="12"/>
      <c r="F10" s="10"/>
      <c r="G10" s="11"/>
      <c r="H10" s="12">
        <f>INDEX(calendar,ndx+2,2)</f>
        <v>42898</v>
      </c>
      <c r="I10" s="12"/>
      <c r="J10" s="12"/>
      <c r="K10" s="10"/>
      <c r="L10" s="11"/>
      <c r="M10" s="12">
        <f>INDEX(calendar,ndx+2,3)</f>
        <v>42899</v>
      </c>
      <c r="N10" s="12"/>
      <c r="O10" s="12"/>
      <c r="P10" s="10"/>
      <c r="Q10" s="11"/>
      <c r="R10" s="12">
        <f>INDEX(calendar,ndx+2,4)</f>
        <v>42900</v>
      </c>
      <c r="S10" s="12"/>
      <c r="T10" s="12"/>
      <c r="U10" s="10"/>
      <c r="V10" s="11"/>
      <c r="W10" s="12">
        <f>INDEX(calendar,ndx+2,5)</f>
        <v>42901</v>
      </c>
      <c r="X10" s="12"/>
      <c r="Y10" s="12"/>
      <c r="Z10" s="10"/>
      <c r="AA10" s="11"/>
      <c r="AB10" s="12">
        <f>INDEX(calendar,ndx+2,6)</f>
        <v>42902</v>
      </c>
      <c r="AC10" s="12"/>
      <c r="AD10" s="12"/>
      <c r="AE10" s="10"/>
      <c r="AF10" s="11"/>
      <c r="AG10" s="12">
        <f>INDEX(calendar,ndx+2,7)</f>
        <v>42903</v>
      </c>
      <c r="AH10" s="12"/>
      <c r="AI10" s="12"/>
      <c r="AJ10" s="10"/>
    </row>
    <row r="11" spans="2:36" ht="59.25" customHeight="1" thickBot="1" x14ac:dyDescent="0.35">
      <c r="B11" s="11"/>
      <c r="C11" s="13"/>
      <c r="D11" s="13"/>
      <c r="E11" s="13"/>
      <c r="F11" s="10"/>
      <c r="G11" s="11"/>
      <c r="H11" s="22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5"/>
      <c r="AE11" s="10"/>
      <c r="AF11" s="11"/>
      <c r="AG11" s="13"/>
      <c r="AH11" s="13"/>
      <c r="AI11" s="13"/>
      <c r="AJ11" s="10"/>
    </row>
    <row r="12" spans="2:36" ht="24" customHeight="1" thickBot="1" x14ac:dyDescent="0.35">
      <c r="B12" s="11"/>
      <c r="C12" s="12">
        <f>INDEX(calendar,ndx+3,1)</f>
        <v>42904</v>
      </c>
      <c r="D12" s="12"/>
      <c r="E12" s="12"/>
      <c r="F12" s="10"/>
      <c r="G12" s="11"/>
      <c r="H12" s="12">
        <f>INDEX(calendar,ndx+3,2)</f>
        <v>42905</v>
      </c>
      <c r="I12" s="12"/>
      <c r="J12" s="12"/>
      <c r="K12" s="10"/>
      <c r="L12" s="11"/>
      <c r="M12" s="12">
        <f>INDEX(calendar,ndx+3,3)</f>
        <v>42906</v>
      </c>
      <c r="N12" s="12"/>
      <c r="O12" s="12"/>
      <c r="P12" s="10"/>
      <c r="Q12" s="11"/>
      <c r="R12" s="12">
        <f>INDEX(calendar,ndx+3,4)</f>
        <v>42907</v>
      </c>
      <c r="S12" s="12"/>
      <c r="T12" s="12"/>
      <c r="U12" s="10"/>
      <c r="V12" s="11"/>
      <c r="W12" s="12">
        <f>INDEX(calendar,ndx+3,5)</f>
        <v>42908</v>
      </c>
      <c r="X12" s="12"/>
      <c r="Y12" s="12"/>
      <c r="Z12" s="10"/>
      <c r="AA12" s="11"/>
      <c r="AB12" s="12">
        <f>INDEX(calendar,ndx+3,6)</f>
        <v>42909</v>
      </c>
      <c r="AC12" s="12"/>
      <c r="AD12" s="12"/>
      <c r="AE12" s="10"/>
      <c r="AF12" s="11"/>
      <c r="AG12" s="12">
        <f>INDEX(calendar,ndx+3,7)</f>
        <v>42910</v>
      </c>
      <c r="AH12" s="12"/>
      <c r="AI12" s="12"/>
      <c r="AJ12" s="10"/>
    </row>
    <row r="13" spans="2:36" ht="59.25" customHeight="1" thickBot="1" x14ac:dyDescent="0.35">
      <c r="B13" s="11"/>
      <c r="C13" s="13"/>
      <c r="D13" s="13"/>
      <c r="E13" s="13"/>
      <c r="F13" s="10"/>
      <c r="G13" s="11"/>
      <c r="H13" s="22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5"/>
      <c r="AE13" s="10"/>
      <c r="AF13" s="11"/>
      <c r="AG13" s="13"/>
      <c r="AH13" s="13"/>
      <c r="AI13" s="13"/>
      <c r="AJ13" s="10"/>
    </row>
    <row r="14" spans="2:36" ht="24" customHeight="1" thickBot="1" x14ac:dyDescent="0.35">
      <c r="B14" s="11"/>
      <c r="C14" s="12">
        <f>INDEX(calendar,ndx+4,1)</f>
        <v>42911</v>
      </c>
      <c r="D14" s="12"/>
      <c r="E14" s="12"/>
      <c r="F14" s="10"/>
      <c r="G14" s="11"/>
      <c r="H14" s="12">
        <f>INDEX(calendar,ndx+4,2)</f>
        <v>42912</v>
      </c>
      <c r="I14" s="12"/>
      <c r="J14" s="12"/>
      <c r="K14" s="10"/>
      <c r="L14" s="11"/>
      <c r="M14" s="12">
        <f>INDEX(calendar,ndx+4,3)</f>
        <v>42913</v>
      </c>
      <c r="N14" s="12"/>
      <c r="O14" s="12"/>
      <c r="P14" s="10"/>
      <c r="Q14" s="11"/>
      <c r="R14" s="12">
        <f>INDEX(calendar,ndx+4,4)</f>
        <v>42914</v>
      </c>
      <c r="S14" s="12"/>
      <c r="T14" s="12"/>
      <c r="U14" s="10"/>
      <c r="V14" s="11"/>
      <c r="W14" s="12">
        <f>INDEX(calendar,ndx+4,5)</f>
        <v>42915</v>
      </c>
      <c r="X14" s="12"/>
      <c r="Y14" s="12"/>
      <c r="Z14" s="10"/>
      <c r="AA14" s="11"/>
      <c r="AB14" s="12">
        <f>INDEX(calendar,ndx+4,6)</f>
        <v>42916</v>
      </c>
      <c r="AC14" s="12"/>
      <c r="AD14" s="12"/>
      <c r="AE14" s="10"/>
      <c r="AF14" s="11"/>
      <c r="AG14" s="12">
        <f>INDEX(calendar,ndx+4,7)</f>
        <v>42917</v>
      </c>
      <c r="AH14" s="12"/>
      <c r="AI14" s="12"/>
      <c r="AJ14" s="10"/>
    </row>
    <row r="15" spans="2:36" ht="59.25" customHeight="1" thickBot="1" x14ac:dyDescent="0.35">
      <c r="B15" s="11"/>
      <c r="C15" s="13"/>
      <c r="D15" s="13"/>
      <c r="E15" s="13"/>
      <c r="F15" s="10"/>
      <c r="G15" s="11"/>
      <c r="H15" s="22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5"/>
      <c r="AE15" s="10"/>
      <c r="AF15" s="11"/>
      <c r="AG15" s="13"/>
      <c r="AH15" s="13"/>
      <c r="AI15" s="13"/>
      <c r="AJ15" s="10"/>
    </row>
    <row r="16" spans="2:36" ht="24" customHeight="1" x14ac:dyDescent="0.3">
      <c r="B16" s="11"/>
      <c r="C16" s="12">
        <f>INDEX(calendar,ndx+5,1)</f>
        <v>42918</v>
      </c>
      <c r="D16" s="12"/>
      <c r="E16" s="12"/>
      <c r="F16" s="10"/>
      <c r="G16" s="11"/>
      <c r="H16" s="12">
        <f>INDEX(calendar,ndx+5,2)</f>
        <v>42919</v>
      </c>
      <c r="I16" s="12"/>
      <c r="J16" s="12"/>
      <c r="K16" s="10"/>
      <c r="L16" s="11"/>
      <c r="M16" s="12">
        <f>INDEX(calendar,ndx+5,3)</f>
        <v>42920</v>
      </c>
      <c r="N16" s="12"/>
      <c r="O16" s="12"/>
      <c r="P16" s="10"/>
      <c r="Q16" s="11"/>
      <c r="R16" s="12">
        <f>INDEX(calendar,ndx+5,4)</f>
        <v>42921</v>
      </c>
      <c r="S16" s="12"/>
      <c r="T16" s="12"/>
      <c r="U16" s="10"/>
      <c r="V16" s="11"/>
      <c r="W16" s="12">
        <f>INDEX(calendar,ndx+5,5)</f>
        <v>42922</v>
      </c>
      <c r="X16" s="12"/>
      <c r="Y16" s="12"/>
      <c r="Z16" s="10"/>
      <c r="AA16" s="11"/>
      <c r="AB16" s="12">
        <f>INDEX(calendar,ndx+5,6)</f>
        <v>42923</v>
      </c>
      <c r="AC16" s="12"/>
      <c r="AD16" s="12"/>
      <c r="AE16" s="10"/>
      <c r="AF16" s="11"/>
      <c r="AG16" s="12">
        <f>INDEX(calendar,ndx+5,7)</f>
        <v>42924</v>
      </c>
      <c r="AH16" s="12"/>
      <c r="AI16" s="12"/>
      <c r="AJ16" s="10"/>
    </row>
    <row r="17" spans="2:36" ht="59.25" customHeight="1" x14ac:dyDescent="0.3">
      <c r="B17" s="11"/>
      <c r="C17" s="60"/>
      <c r="D17" s="60"/>
      <c r="E17" s="60"/>
      <c r="F17" s="10"/>
      <c r="G17" s="11"/>
      <c r="H17" s="60"/>
      <c r="I17" s="60"/>
      <c r="J17" s="60"/>
      <c r="K17" s="10"/>
      <c r="L17" s="11"/>
      <c r="M17" s="60"/>
      <c r="N17" s="60"/>
      <c r="O17" s="60"/>
      <c r="P17" s="10"/>
      <c r="Q17" s="11"/>
      <c r="R17" s="60"/>
      <c r="S17" s="60"/>
      <c r="T17" s="60"/>
      <c r="U17" s="10"/>
      <c r="V17" s="11"/>
      <c r="W17" s="60"/>
      <c r="X17" s="60"/>
      <c r="Y17" s="60"/>
      <c r="Z17" s="10"/>
      <c r="AA17" s="11"/>
      <c r="AB17" s="60"/>
      <c r="AC17" s="60"/>
      <c r="AD17" s="60"/>
      <c r="AE17" s="10"/>
      <c r="AF17" s="11"/>
      <c r="AG17" s="60"/>
      <c r="AH17" s="60"/>
      <c r="AI17" s="60"/>
      <c r="AJ17" s="10"/>
    </row>
    <row r="18" spans="2:36" ht="21.75" customHeight="1" x14ac:dyDescent="0.3">
      <c r="B18" s="54"/>
      <c r="C18" s="31" t="s">
        <v>1</v>
      </c>
      <c r="D18" s="31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55"/>
    </row>
    <row r="19" spans="2:36" ht="21.75" customHeight="1" x14ac:dyDescent="0.3">
      <c r="B19" s="56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55"/>
    </row>
    <row r="20" spans="2:36" ht="21.75" customHeight="1" x14ac:dyDescent="0.3">
      <c r="B20" s="56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55"/>
    </row>
    <row r="21" spans="2:36" ht="21.75" customHeight="1" x14ac:dyDescent="0.3">
      <c r="B21" s="57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9"/>
    </row>
  </sheetData>
  <dataConsolidate/>
  <mergeCells count="15">
    <mergeCell ref="V5:Z5"/>
    <mergeCell ref="AA5:AE5"/>
    <mergeCell ref="AF5:AJ5"/>
    <mergeCell ref="B2:H2"/>
    <mergeCell ref="J2:M2"/>
    <mergeCell ref="O2:S2"/>
    <mergeCell ref="B5:F5"/>
    <mergeCell ref="G5:K5"/>
    <mergeCell ref="L5:P5"/>
    <mergeCell ref="Q5:U5"/>
    <mergeCell ref="H15:AD15"/>
    <mergeCell ref="R7:AB7"/>
    <mergeCell ref="H9:AD9"/>
    <mergeCell ref="H11:AD11"/>
    <mergeCell ref="H13:AD13"/>
  </mergeCells>
  <conditionalFormatting sqref="AG16">
    <cfRule type="expression" dxfId="163" priority="13">
      <formula>MonthToDisplayNumber&lt;&gt;MONTH(AG16)</formula>
    </cfRule>
  </conditionalFormatting>
  <conditionalFormatting sqref="B6:F7">
    <cfRule type="expression" dxfId="162" priority="100">
      <formula>MonthToDisplayNumber&lt;&gt;MONTH(B6)</formula>
    </cfRule>
  </conditionalFormatting>
  <conditionalFormatting sqref="B9:F9">
    <cfRule type="expression" dxfId="161" priority="99">
      <formula>MonthToDisplayNumber&lt;&gt;MONTH(B9)</formula>
    </cfRule>
  </conditionalFormatting>
  <conditionalFormatting sqref="B11:F11">
    <cfRule type="expression" dxfId="160" priority="98">
      <formula>MonthToDisplayNumber&lt;&gt;MONTH(B11)</formula>
    </cfRule>
  </conditionalFormatting>
  <conditionalFormatting sqref="B13:F13">
    <cfRule type="expression" dxfId="159" priority="97">
      <formula>MonthToDisplayNumber&lt;&gt;MONTH(B13)</formula>
    </cfRule>
  </conditionalFormatting>
  <conditionalFormatting sqref="B15:F15">
    <cfRule type="expression" dxfId="158" priority="96">
      <formula>MonthToDisplayNumber&lt;&gt;MONTH(B15)</formula>
    </cfRule>
  </conditionalFormatting>
  <conditionalFormatting sqref="B17:F17">
    <cfRule type="expression" dxfId="157" priority="95">
      <formula>MonthToDisplayNumber&lt;&gt;MONTH(B17)</formula>
    </cfRule>
  </conditionalFormatting>
  <conditionalFormatting sqref="G7:K7 G6 I6:K6">
    <cfRule type="expression" dxfId="156" priority="94">
      <formula>MonthToDisplayNumber&lt;&gt;MONTH(G6)</formula>
    </cfRule>
  </conditionalFormatting>
  <conditionalFormatting sqref="G9:H9">
    <cfRule type="expression" dxfId="155" priority="93">
      <formula>MonthToDisplayNumber&lt;&gt;MONTH(G9)</formula>
    </cfRule>
  </conditionalFormatting>
  <conditionalFormatting sqref="G11:H11">
    <cfRule type="expression" dxfId="154" priority="92">
      <formula>MonthToDisplayNumber&lt;&gt;MONTH(G11)</formula>
    </cfRule>
  </conditionalFormatting>
  <conditionalFormatting sqref="G13:H13">
    <cfRule type="expression" dxfId="153" priority="91">
      <formula>MonthToDisplayNumber&lt;&gt;MONTH(G13)</formula>
    </cfRule>
  </conditionalFormatting>
  <conditionalFormatting sqref="G15:H15">
    <cfRule type="expression" dxfId="152" priority="90">
      <formula>MonthToDisplayNumber&lt;&gt;MONTH(G15)</formula>
    </cfRule>
  </conditionalFormatting>
  <conditionalFormatting sqref="G17 K17">
    <cfRule type="expression" dxfId="151" priority="89">
      <formula>MonthToDisplayNumber&lt;&gt;MONTH(G17)</formula>
    </cfRule>
  </conditionalFormatting>
  <conditionalFormatting sqref="L7:P7 L6 N6:P6">
    <cfRule type="expression" dxfId="150" priority="88">
      <formula>MonthToDisplayNumber&lt;&gt;MONTH(L6)</formula>
    </cfRule>
  </conditionalFormatting>
  <conditionalFormatting sqref="L17 P17">
    <cfRule type="expression" dxfId="149" priority="83">
      <formula>MonthToDisplayNumber&lt;&gt;MONTH(L17)</formula>
    </cfRule>
  </conditionalFormatting>
  <conditionalFormatting sqref="Q7:R7 Q6 S6:U6">
    <cfRule type="expression" dxfId="148" priority="82">
      <formula>MonthToDisplayNumber&lt;&gt;MONTH(Q6)</formula>
    </cfRule>
  </conditionalFormatting>
  <conditionalFormatting sqref="Q17 U17">
    <cfRule type="expression" dxfId="147" priority="77">
      <formula>MonthToDisplayNumber&lt;&gt;MONTH(Q17)</formula>
    </cfRule>
  </conditionalFormatting>
  <conditionalFormatting sqref="V6 X6:Z6">
    <cfRule type="expression" dxfId="146" priority="76">
      <formula>MonthToDisplayNumber&lt;&gt;MONTH(V6)</formula>
    </cfRule>
  </conditionalFormatting>
  <conditionalFormatting sqref="V17 Z17">
    <cfRule type="expression" dxfId="145" priority="71">
      <formula>MonthToDisplayNumber&lt;&gt;MONTH(V17)</formula>
    </cfRule>
  </conditionalFormatting>
  <conditionalFormatting sqref="AA6 AC6:AE7">
    <cfRule type="expression" dxfId="144" priority="70">
      <formula>MonthToDisplayNumber&lt;&gt;MONTH(AA6)</formula>
    </cfRule>
  </conditionalFormatting>
  <conditionalFormatting sqref="AE9">
    <cfRule type="expression" dxfId="143" priority="69">
      <formula>MonthToDisplayNumber&lt;&gt;MONTH(AE9)</formula>
    </cfRule>
  </conditionalFormatting>
  <conditionalFormatting sqref="AE11">
    <cfRule type="expression" dxfId="142" priority="68">
      <formula>MonthToDisplayNumber&lt;&gt;MONTH(AE11)</formula>
    </cfRule>
  </conditionalFormatting>
  <conditionalFormatting sqref="AE13">
    <cfRule type="expression" dxfId="141" priority="67">
      <formula>MonthToDisplayNumber&lt;&gt;MONTH(AE13)</formula>
    </cfRule>
  </conditionalFormatting>
  <conditionalFormatting sqref="AE15">
    <cfRule type="expression" dxfId="140" priority="66">
      <formula>MonthToDisplayNumber&lt;&gt;MONTH(AE15)</formula>
    </cfRule>
  </conditionalFormatting>
  <conditionalFormatting sqref="AA17 AE17">
    <cfRule type="expression" dxfId="139" priority="65">
      <formula>MonthToDisplayNumber&lt;&gt;MONTH(AA17)</formula>
    </cfRule>
  </conditionalFormatting>
  <conditionalFormatting sqref="AF7:AJ7 AF6 AH6:AJ6">
    <cfRule type="expression" dxfId="138" priority="64">
      <formula>MonthToDisplayNumber&lt;&gt;MONTH(AF6)</formula>
    </cfRule>
  </conditionalFormatting>
  <conditionalFormatting sqref="AF9:AJ9">
    <cfRule type="expression" dxfId="137" priority="63">
      <formula>MonthToDisplayNumber&lt;&gt;MONTH(AF9)</formula>
    </cfRule>
  </conditionalFormatting>
  <conditionalFormatting sqref="AF11:AJ11">
    <cfRule type="expression" dxfId="136" priority="62">
      <formula>MonthToDisplayNumber&lt;&gt;MONTH(AF11)</formula>
    </cfRule>
  </conditionalFormatting>
  <conditionalFormatting sqref="AF13:AJ13">
    <cfRule type="expression" dxfId="135" priority="61">
      <formula>MonthToDisplayNumber&lt;&gt;MONTH(AF13)</formula>
    </cfRule>
  </conditionalFormatting>
  <conditionalFormatting sqref="AF15:AJ15">
    <cfRule type="expression" dxfId="134" priority="60">
      <formula>MonthToDisplayNumber&lt;&gt;MONTH(AF15)</formula>
    </cfRule>
  </conditionalFormatting>
  <conditionalFormatting sqref="AF17 AJ17">
    <cfRule type="expression" dxfId="133" priority="59">
      <formula>MonthToDisplayNumber&lt;&gt;MONTH(AF17)</formula>
    </cfRule>
  </conditionalFormatting>
  <conditionalFormatting sqref="H6">
    <cfRule type="expression" dxfId="132" priority="58">
      <formula>MonthToDisplayNumber&lt;&gt;MONTH(H6)</formula>
    </cfRule>
  </conditionalFormatting>
  <conditionalFormatting sqref="M6">
    <cfRule type="expression" dxfId="131" priority="57">
      <formula>MonthToDisplayNumber&lt;&gt;MONTH(M6)</formula>
    </cfRule>
  </conditionalFormatting>
  <conditionalFormatting sqref="R6">
    <cfRule type="expression" dxfId="130" priority="56">
      <formula>MonthToDisplayNumber&lt;&gt;MONTH(R6)</formula>
    </cfRule>
  </conditionalFormatting>
  <conditionalFormatting sqref="W6">
    <cfRule type="expression" dxfId="129" priority="55">
      <formula>MonthToDisplayNumber&lt;&gt;MONTH(W6)</formula>
    </cfRule>
  </conditionalFormatting>
  <conditionalFormatting sqref="AB6">
    <cfRule type="expression" dxfId="128" priority="54">
      <formula>MonthToDisplayNumber&lt;&gt;MONTH(AB6)</formula>
    </cfRule>
  </conditionalFormatting>
  <conditionalFormatting sqref="AG6">
    <cfRule type="expression" dxfId="127" priority="53">
      <formula>MonthToDisplayNumber&lt;&gt;MONTH(AG6)</formula>
    </cfRule>
  </conditionalFormatting>
  <conditionalFormatting sqref="B5:AF5">
    <cfRule type="expression" dxfId="126" priority="52">
      <formula>(WEEKDAY(B5)=1)+(WEEKDAY(B5)=7)</formula>
    </cfRule>
  </conditionalFormatting>
  <conditionalFormatting sqref="B8:F8">
    <cfRule type="expression" dxfId="125" priority="51">
      <formula>MonthToDisplayNumber&lt;&gt;MONTH(B8)</formula>
    </cfRule>
  </conditionalFormatting>
  <conditionalFormatting sqref="G8 I8:K8">
    <cfRule type="expression" dxfId="124" priority="50">
      <formula>MonthToDisplayNumber&lt;&gt;MONTH(G8)</formula>
    </cfRule>
  </conditionalFormatting>
  <conditionalFormatting sqref="L8 N8:P8">
    <cfRule type="expression" dxfId="123" priority="49">
      <formula>MonthToDisplayNumber&lt;&gt;MONTH(L8)</formula>
    </cfRule>
  </conditionalFormatting>
  <conditionalFormatting sqref="Q8 S8:U8">
    <cfRule type="expression" dxfId="122" priority="48">
      <formula>MonthToDisplayNumber&lt;&gt;MONTH(Q8)</formula>
    </cfRule>
  </conditionalFormatting>
  <conditionalFormatting sqref="V8 X8:Z8">
    <cfRule type="expression" dxfId="121" priority="47">
      <formula>MonthToDisplayNumber&lt;&gt;MONTH(V8)</formula>
    </cfRule>
  </conditionalFormatting>
  <conditionalFormatting sqref="AA8 AC8:AE8">
    <cfRule type="expression" dxfId="120" priority="46">
      <formula>MonthToDisplayNumber&lt;&gt;MONTH(AA8)</formula>
    </cfRule>
  </conditionalFormatting>
  <conditionalFormatting sqref="AF8 AH8:AJ8">
    <cfRule type="expression" dxfId="119" priority="45">
      <formula>MonthToDisplayNumber&lt;&gt;MONTH(AF8)</formula>
    </cfRule>
  </conditionalFormatting>
  <conditionalFormatting sqref="H8">
    <cfRule type="expression" dxfId="118" priority="44">
      <formula>MonthToDisplayNumber&lt;&gt;MONTH(H8)</formula>
    </cfRule>
  </conditionalFormatting>
  <conditionalFormatting sqref="M8">
    <cfRule type="expression" dxfId="117" priority="43">
      <formula>MonthToDisplayNumber&lt;&gt;MONTH(M8)</formula>
    </cfRule>
  </conditionalFormatting>
  <conditionalFormatting sqref="R8">
    <cfRule type="expression" dxfId="116" priority="42">
      <formula>MonthToDisplayNumber&lt;&gt;MONTH(R8)</formula>
    </cfRule>
  </conditionalFormatting>
  <conditionalFormatting sqref="W8">
    <cfRule type="expression" dxfId="115" priority="41">
      <formula>MonthToDisplayNumber&lt;&gt;MONTH(W8)</formula>
    </cfRule>
  </conditionalFormatting>
  <conditionalFormatting sqref="AB8">
    <cfRule type="expression" dxfId="114" priority="40">
      <formula>MonthToDisplayNumber&lt;&gt;MONTH(AB8)</formula>
    </cfRule>
  </conditionalFormatting>
  <conditionalFormatting sqref="AG8">
    <cfRule type="expression" dxfId="113" priority="39">
      <formula>MonthToDisplayNumber&lt;&gt;MONTH(AG8)</formula>
    </cfRule>
  </conditionalFormatting>
  <conditionalFormatting sqref="B14:F14">
    <cfRule type="expression" dxfId="112" priority="38">
      <formula>MonthToDisplayNumber&lt;&gt;MONTH(B14)</formula>
    </cfRule>
  </conditionalFormatting>
  <conditionalFormatting sqref="G14 I14:K14">
    <cfRule type="expression" dxfId="111" priority="37">
      <formula>MonthToDisplayNumber&lt;&gt;MONTH(G14)</formula>
    </cfRule>
  </conditionalFormatting>
  <conditionalFormatting sqref="L14 N14:P14">
    <cfRule type="expression" dxfId="110" priority="36">
      <formula>MonthToDisplayNumber&lt;&gt;MONTH(L14)</formula>
    </cfRule>
  </conditionalFormatting>
  <conditionalFormatting sqref="Q14 S14:U14">
    <cfRule type="expression" dxfId="109" priority="35">
      <formula>MonthToDisplayNumber&lt;&gt;MONTH(Q14)</formula>
    </cfRule>
  </conditionalFormatting>
  <conditionalFormatting sqref="V14 X14:Z14">
    <cfRule type="expression" dxfId="108" priority="34">
      <formula>MonthToDisplayNumber&lt;&gt;MONTH(V14)</formula>
    </cfRule>
  </conditionalFormatting>
  <conditionalFormatting sqref="AA14 AC14:AE14">
    <cfRule type="expression" dxfId="107" priority="33">
      <formula>MonthToDisplayNumber&lt;&gt;MONTH(AA14)</formula>
    </cfRule>
  </conditionalFormatting>
  <conditionalFormatting sqref="AF14 AH14:AJ14">
    <cfRule type="expression" dxfId="106" priority="32">
      <formula>MonthToDisplayNumber&lt;&gt;MONTH(AF14)</formula>
    </cfRule>
  </conditionalFormatting>
  <conditionalFormatting sqref="H14">
    <cfRule type="expression" dxfId="105" priority="31">
      <formula>MonthToDisplayNumber&lt;&gt;MONTH(H14)</formula>
    </cfRule>
  </conditionalFormatting>
  <conditionalFormatting sqref="M14">
    <cfRule type="expression" dxfId="104" priority="30">
      <formula>MonthToDisplayNumber&lt;&gt;MONTH(M14)</formula>
    </cfRule>
  </conditionalFormatting>
  <conditionalFormatting sqref="R14">
    <cfRule type="expression" dxfId="103" priority="29">
      <formula>MonthToDisplayNumber&lt;&gt;MONTH(R14)</formula>
    </cfRule>
  </conditionalFormatting>
  <conditionalFormatting sqref="W14">
    <cfRule type="expression" dxfId="102" priority="28">
      <formula>MonthToDisplayNumber&lt;&gt;MONTH(W14)</formula>
    </cfRule>
  </conditionalFormatting>
  <conditionalFormatting sqref="AB14">
    <cfRule type="expression" dxfId="101" priority="27">
      <formula>MonthToDisplayNumber&lt;&gt;MONTH(AB14)</formula>
    </cfRule>
  </conditionalFormatting>
  <conditionalFormatting sqref="AG14">
    <cfRule type="expression" dxfId="100" priority="26">
      <formula>MonthToDisplayNumber&lt;&gt;MONTH(AG14)</formula>
    </cfRule>
  </conditionalFormatting>
  <conditionalFormatting sqref="B16:F16">
    <cfRule type="expression" dxfId="99" priority="25">
      <formula>MonthToDisplayNumber&lt;&gt;MONTH(B16)</formula>
    </cfRule>
  </conditionalFormatting>
  <conditionalFormatting sqref="G16 I16:K16">
    <cfRule type="expression" dxfId="98" priority="24">
      <formula>MonthToDisplayNumber&lt;&gt;MONTH(G16)</formula>
    </cfRule>
  </conditionalFormatting>
  <conditionalFormatting sqref="L16 N16:P16">
    <cfRule type="expression" dxfId="97" priority="23">
      <formula>MonthToDisplayNumber&lt;&gt;MONTH(L16)</formula>
    </cfRule>
  </conditionalFormatting>
  <conditionalFormatting sqref="Q16 S16:U16">
    <cfRule type="expression" dxfId="96" priority="22">
      <formula>MonthToDisplayNumber&lt;&gt;MONTH(Q16)</formula>
    </cfRule>
  </conditionalFormatting>
  <conditionalFormatting sqref="V16 X16:Z16">
    <cfRule type="expression" dxfId="95" priority="21">
      <formula>MonthToDisplayNumber&lt;&gt;MONTH(V16)</formula>
    </cfRule>
  </conditionalFormatting>
  <conditionalFormatting sqref="AA16 AC16:AE16">
    <cfRule type="expression" dxfId="94" priority="20">
      <formula>MonthToDisplayNumber&lt;&gt;MONTH(AA16)</formula>
    </cfRule>
  </conditionalFormatting>
  <conditionalFormatting sqref="AF16 AH16:AJ16">
    <cfRule type="expression" dxfId="93" priority="19">
      <formula>MonthToDisplayNumber&lt;&gt;MONTH(AF16)</formula>
    </cfRule>
  </conditionalFormatting>
  <conditionalFormatting sqref="H16">
    <cfRule type="expression" dxfId="92" priority="18">
      <formula>MonthToDisplayNumber&lt;&gt;MONTH(H16)</formula>
    </cfRule>
  </conditionalFormatting>
  <conditionalFormatting sqref="M16">
    <cfRule type="expression" dxfId="91" priority="17">
      <formula>MonthToDisplayNumber&lt;&gt;MONTH(M16)</formula>
    </cfRule>
  </conditionalFormatting>
  <conditionalFormatting sqref="R16">
    <cfRule type="expression" dxfId="90" priority="16">
      <formula>MonthToDisplayNumber&lt;&gt;MONTH(R16)</formula>
    </cfRule>
  </conditionalFormatting>
  <conditionalFormatting sqref="W16">
    <cfRule type="expression" dxfId="89" priority="15">
      <formula>MonthToDisplayNumber&lt;&gt;MONTH(W16)</formula>
    </cfRule>
  </conditionalFormatting>
  <conditionalFormatting sqref="AB16">
    <cfRule type="expression" dxfId="88" priority="14">
      <formula>MonthToDisplayNumber&lt;&gt;MONTH(AB16)</formula>
    </cfRule>
  </conditionalFormatting>
  <conditionalFormatting sqref="H17:J17">
    <cfRule type="expression" dxfId="87" priority="6">
      <formula>MonthToDisplayNumber&lt;&gt;MONTH(H17)</formula>
    </cfRule>
  </conditionalFormatting>
  <conditionalFormatting sqref="M17:O17">
    <cfRule type="expression" dxfId="86" priority="5">
      <formula>MonthToDisplayNumber&lt;&gt;MONTH(M17)</formula>
    </cfRule>
  </conditionalFormatting>
  <conditionalFormatting sqref="R17:T17">
    <cfRule type="expression" dxfId="85" priority="4">
      <formula>MonthToDisplayNumber&lt;&gt;MONTH(R17)</formula>
    </cfRule>
  </conditionalFormatting>
  <conditionalFormatting sqref="W17:Y17">
    <cfRule type="expression" dxfId="84" priority="3">
      <formula>MonthToDisplayNumber&lt;&gt;MONTH(W17)</formula>
    </cfRule>
  </conditionalFormatting>
  <conditionalFormatting sqref="AB17:AD17">
    <cfRule type="expression" dxfId="83" priority="2">
      <formula>MonthToDisplayNumber&lt;&gt;MONTH(AB17)</formula>
    </cfRule>
  </conditionalFormatting>
  <conditionalFormatting sqref="AG17:AI17">
    <cfRule type="expression" dxfId="82" priority="1">
      <formula>MonthToDisplayNumber&lt;&gt;MONTH(AG17)</formula>
    </cfRule>
  </conditionalFormatting>
  <printOptions horizontalCentered="1" verticalCentered="1"/>
  <pageMargins left="0.45" right="0.45" top="0.4" bottom="0.5" header="0.3" footer="0.3"/>
  <pageSetup scale="74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B2:AJ21"/>
  <sheetViews>
    <sheetView showGridLines="0" topLeftCell="A16" zoomScaleNormal="100" workbookViewId="0">
      <selection activeCell="J9" sqref="J9:AB9"/>
    </sheetView>
  </sheetViews>
  <sheetFormatPr defaultRowHeight="17.25" x14ac:dyDescent="0.3"/>
  <cols>
    <col min="1" max="1" width="4.21875" customWidth="1"/>
    <col min="2" max="2" width="1.109375" customWidth="1"/>
    <col min="3" max="3" width="8.88671875" customWidth="1"/>
    <col min="4" max="4" width="1.109375" customWidth="1"/>
    <col min="5" max="5" width="8.88671875" customWidth="1"/>
    <col min="6" max="7" width="1.109375" customWidth="1"/>
    <col min="8" max="8" width="8.88671875" customWidth="1"/>
    <col min="9" max="9" width="1.109375" customWidth="1"/>
    <col min="10" max="10" width="8.88671875" customWidth="1"/>
    <col min="11" max="12" width="1.109375" customWidth="1"/>
    <col min="13" max="13" width="8.88671875" customWidth="1"/>
    <col min="14" max="14" width="1.109375" customWidth="1"/>
    <col min="15" max="15" width="8.88671875" customWidth="1"/>
    <col min="16" max="17" width="1.109375" customWidth="1"/>
    <col min="18" max="18" width="8.88671875" customWidth="1"/>
    <col min="19" max="19" width="1.109375" customWidth="1"/>
    <col min="20" max="20" width="8.88671875" customWidth="1"/>
    <col min="21" max="22" width="1.109375" customWidth="1"/>
    <col min="23" max="23" width="8.88671875" customWidth="1"/>
    <col min="24" max="24" width="1.109375" customWidth="1"/>
    <col min="25" max="25" width="8.88671875" customWidth="1"/>
    <col min="26" max="27" width="1.109375" customWidth="1"/>
    <col min="28" max="28" width="8.88671875" customWidth="1"/>
    <col min="29" max="29" width="1.109375" customWidth="1"/>
    <col min="30" max="30" width="8.88671875" customWidth="1"/>
    <col min="31" max="32" width="1.109375" customWidth="1"/>
    <col min="33" max="33" width="8.88671875" customWidth="1"/>
    <col min="34" max="34" width="1.109375" customWidth="1"/>
    <col min="35" max="35" width="8.88671875" customWidth="1"/>
    <col min="36" max="36" width="1.109375" customWidth="1"/>
    <col min="37" max="37" width="4.21875" customWidth="1"/>
  </cols>
  <sheetData>
    <row r="2" spans="2:36" ht="43.5" x14ac:dyDescent="0.3">
      <c r="B2" s="222" t="str">
        <f>TEXT(EOMONTH('11'!$C$10,0)+1,"mmmm")</f>
        <v>July</v>
      </c>
      <c r="C2" s="222"/>
      <c r="D2" s="222"/>
      <c r="E2" s="222"/>
      <c r="F2" s="222"/>
      <c r="G2" s="222"/>
      <c r="H2" s="222"/>
      <c r="J2" s="222">
        <f>YEAR(EOMONTH('11'!$C$10,0)+1)</f>
        <v>2017</v>
      </c>
      <c r="K2" s="222"/>
      <c r="L2" s="222"/>
      <c r="M2" s="222"/>
      <c r="O2" s="225" t="str">
        <f>DayToStart</f>
        <v>Sunday</v>
      </c>
      <c r="P2" s="225"/>
      <c r="Q2" s="225"/>
      <c r="R2" s="225"/>
      <c r="S2" s="225"/>
    </row>
    <row r="3" spans="2:36" x14ac:dyDescent="0.3">
      <c r="B3" s="8" t="s">
        <v>2</v>
      </c>
      <c r="C3" s="8"/>
      <c r="D3" s="8"/>
      <c r="E3" s="8"/>
      <c r="F3" s="8"/>
      <c r="G3" s="8"/>
      <c r="H3" s="8"/>
      <c r="J3" s="8" t="s">
        <v>4</v>
      </c>
      <c r="K3" s="8"/>
      <c r="L3" s="8"/>
      <c r="M3" s="8"/>
      <c r="O3" s="8" t="s">
        <v>3</v>
      </c>
      <c r="P3" s="8"/>
      <c r="Q3" s="8"/>
      <c r="R3" s="8"/>
      <c r="S3" s="8"/>
    </row>
    <row r="5" spans="2:36" ht="21" customHeight="1" x14ac:dyDescent="0.3">
      <c r="B5" s="196">
        <f>INDEX(calendar,,1)</f>
        <v>42911</v>
      </c>
      <c r="C5" s="192"/>
      <c r="D5" s="192"/>
      <c r="E5" s="192"/>
      <c r="F5" s="192"/>
      <c r="G5" s="221">
        <f>INDEX(calendar,,2)</f>
        <v>42912</v>
      </c>
      <c r="H5" s="221"/>
      <c r="I5" s="221"/>
      <c r="J5" s="221"/>
      <c r="K5" s="221"/>
      <c r="L5" s="221">
        <f>INDEX(calendar,,3)</f>
        <v>42913</v>
      </c>
      <c r="M5" s="221"/>
      <c r="N5" s="221"/>
      <c r="O5" s="221"/>
      <c r="P5" s="221"/>
      <c r="Q5" s="221">
        <f>INDEX(calendar,,4)</f>
        <v>42914</v>
      </c>
      <c r="R5" s="221"/>
      <c r="S5" s="221"/>
      <c r="T5" s="221"/>
      <c r="U5" s="221"/>
      <c r="V5" s="221">
        <f>INDEX(calendar,,5)</f>
        <v>42915</v>
      </c>
      <c r="W5" s="221"/>
      <c r="X5" s="221"/>
      <c r="Y5" s="221"/>
      <c r="Z5" s="221"/>
      <c r="AA5" s="221">
        <f>INDEX(calendar,,6)</f>
        <v>42916</v>
      </c>
      <c r="AB5" s="221"/>
      <c r="AC5" s="221"/>
      <c r="AD5" s="221"/>
      <c r="AE5" s="221"/>
      <c r="AF5" s="192">
        <f>INDEX(calendar,,7)</f>
        <v>42917</v>
      </c>
      <c r="AG5" s="192"/>
      <c r="AH5" s="192"/>
      <c r="AI5" s="192"/>
      <c r="AJ5" s="193"/>
    </row>
    <row r="6" spans="2:36" ht="24" customHeight="1" x14ac:dyDescent="0.3">
      <c r="B6" s="11"/>
      <c r="C6" s="12">
        <f>INDEX(calendar,ndx+0,1)</f>
        <v>42911</v>
      </c>
      <c r="D6" s="12"/>
      <c r="E6" s="12"/>
      <c r="F6" s="10"/>
      <c r="G6" s="11"/>
      <c r="H6" s="12">
        <f>INDEX(calendar,ndx+0,2)</f>
        <v>42912</v>
      </c>
      <c r="I6" s="12"/>
      <c r="J6" s="12"/>
      <c r="K6" s="10"/>
      <c r="L6" s="11"/>
      <c r="M6" s="12">
        <f>INDEX(calendar,ndx+0,3)</f>
        <v>42913</v>
      </c>
      <c r="N6" s="12"/>
      <c r="O6" s="12"/>
      <c r="P6" s="10"/>
      <c r="Q6" s="11"/>
      <c r="R6" s="12">
        <f>INDEX(calendar,ndx+0,4)</f>
        <v>42914</v>
      </c>
      <c r="S6" s="12"/>
      <c r="T6" s="12"/>
      <c r="U6" s="10"/>
      <c r="V6" s="11"/>
      <c r="W6" s="12">
        <f>INDEX(calendar,ndx+0,5)</f>
        <v>42915</v>
      </c>
      <c r="X6" s="12"/>
      <c r="Y6" s="12"/>
      <c r="Z6" s="10"/>
      <c r="AA6" s="11"/>
      <c r="AB6" s="12">
        <f>INDEX(calendar,ndx+0,6)</f>
        <v>42916</v>
      </c>
      <c r="AC6" s="12"/>
      <c r="AD6" s="12"/>
      <c r="AE6" s="10"/>
      <c r="AF6" s="11"/>
      <c r="AG6" s="12">
        <f>INDEX(calendar,ndx+0,7)</f>
        <v>42917</v>
      </c>
      <c r="AH6" s="12"/>
      <c r="AI6" s="12"/>
      <c r="AJ6" s="10"/>
    </row>
    <row r="7" spans="2:36" ht="59.25" customHeight="1" x14ac:dyDescent="0.3">
      <c r="B7" s="11"/>
      <c r="C7" s="13"/>
      <c r="D7" s="13"/>
      <c r="E7" s="13"/>
      <c r="F7" s="10"/>
      <c r="G7" s="11"/>
      <c r="H7" s="13"/>
      <c r="I7" s="13"/>
      <c r="J7" s="13"/>
      <c r="K7" s="10"/>
      <c r="L7" s="11"/>
      <c r="M7" s="13"/>
      <c r="N7" s="13"/>
      <c r="O7" s="13"/>
      <c r="P7" s="10"/>
      <c r="Q7" s="11"/>
      <c r="R7" s="13"/>
      <c r="S7" s="13"/>
      <c r="T7" s="13"/>
      <c r="U7" s="10"/>
      <c r="V7" s="11"/>
      <c r="W7" s="13"/>
      <c r="X7" s="13"/>
      <c r="Y7" s="13"/>
      <c r="Z7" s="10"/>
      <c r="AA7" s="11"/>
      <c r="AB7" s="13"/>
      <c r="AC7" s="13"/>
      <c r="AD7" s="13"/>
      <c r="AE7" s="10"/>
      <c r="AF7" s="11"/>
      <c r="AG7" s="13"/>
      <c r="AH7" s="13"/>
      <c r="AI7" s="13"/>
      <c r="AJ7" s="10"/>
    </row>
    <row r="8" spans="2:36" ht="24" customHeight="1" thickBot="1" x14ac:dyDescent="0.35">
      <c r="B8" s="11"/>
      <c r="C8" s="12">
        <f>INDEX(calendar,ndx+1,1)</f>
        <v>42918</v>
      </c>
      <c r="D8" s="12"/>
      <c r="E8" s="12"/>
      <c r="F8" s="10"/>
      <c r="G8" s="11"/>
      <c r="H8" s="12">
        <f>INDEX(calendar,ndx+1,2)</f>
        <v>42919</v>
      </c>
      <c r="I8" s="12"/>
      <c r="J8" s="12"/>
      <c r="K8" s="10"/>
      <c r="L8" s="11"/>
      <c r="M8" s="12">
        <f>INDEX(calendar,ndx+1,3)</f>
        <v>42920</v>
      </c>
      <c r="N8" s="12"/>
      <c r="O8" s="12"/>
      <c r="P8" s="10"/>
      <c r="Q8" s="11"/>
      <c r="R8" s="12">
        <f>INDEX(calendar,ndx+1,4)</f>
        <v>42921</v>
      </c>
      <c r="S8" s="12"/>
      <c r="T8" s="12"/>
      <c r="U8" s="10"/>
      <c r="V8" s="11"/>
      <c r="W8" s="12">
        <f>INDEX(calendar,ndx+1,5)</f>
        <v>42922</v>
      </c>
      <c r="X8" s="12"/>
      <c r="Y8" s="12"/>
      <c r="Z8" s="10"/>
      <c r="AA8" s="11"/>
      <c r="AB8" s="12">
        <f>INDEX(calendar,ndx+1,6)</f>
        <v>42923</v>
      </c>
      <c r="AC8" s="12"/>
      <c r="AD8" s="12"/>
      <c r="AE8" s="10"/>
      <c r="AF8" s="11"/>
      <c r="AG8" s="12">
        <f>INDEX(calendar,ndx+1,7)</f>
        <v>42924</v>
      </c>
      <c r="AH8" s="12"/>
      <c r="AI8" s="12"/>
      <c r="AJ8" s="10"/>
    </row>
    <row r="9" spans="2:36" ht="59.25" customHeight="1" thickBot="1" x14ac:dyDescent="0.35">
      <c r="B9" s="11"/>
      <c r="C9" s="13"/>
      <c r="D9" s="13"/>
      <c r="E9" s="13"/>
      <c r="F9" s="10"/>
      <c r="G9" s="11"/>
      <c r="H9" s="13"/>
      <c r="I9" s="13"/>
      <c r="J9" s="22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5"/>
      <c r="AC9" s="13"/>
      <c r="AD9" s="13"/>
      <c r="AE9" s="10"/>
      <c r="AF9" s="11"/>
      <c r="AG9" s="13"/>
      <c r="AH9" s="13"/>
      <c r="AI9" s="13"/>
      <c r="AJ9" s="10"/>
    </row>
    <row r="10" spans="2:36" ht="24" customHeight="1" thickBot="1" x14ac:dyDescent="0.35">
      <c r="B10" s="11"/>
      <c r="C10" s="12">
        <f>INDEX(calendar,ndx+2,1)</f>
        <v>42925</v>
      </c>
      <c r="D10" s="12"/>
      <c r="E10" s="12"/>
      <c r="F10" s="10"/>
      <c r="G10" s="11"/>
      <c r="H10" s="12">
        <f>INDEX(calendar,ndx+2,2)</f>
        <v>42926</v>
      </c>
      <c r="I10" s="12"/>
      <c r="J10" s="12"/>
      <c r="K10" s="10"/>
      <c r="L10" s="11"/>
      <c r="M10" s="12">
        <f>INDEX(calendar,ndx+2,3)</f>
        <v>42927</v>
      </c>
      <c r="N10" s="12"/>
      <c r="O10" s="12"/>
      <c r="P10" s="10"/>
      <c r="Q10" s="11"/>
      <c r="R10" s="12">
        <f>INDEX(calendar,ndx+2,4)</f>
        <v>42928</v>
      </c>
      <c r="S10" s="12"/>
      <c r="T10" s="12"/>
      <c r="U10" s="10"/>
      <c r="V10" s="11"/>
      <c r="W10" s="12">
        <f>INDEX(calendar,ndx+2,5)</f>
        <v>42929</v>
      </c>
      <c r="X10" s="12"/>
      <c r="Y10" s="12"/>
      <c r="Z10" s="10"/>
      <c r="AA10" s="11"/>
      <c r="AB10" s="12">
        <f>INDEX(calendar,ndx+2,6)</f>
        <v>42930</v>
      </c>
      <c r="AC10" s="12"/>
      <c r="AD10" s="12"/>
      <c r="AE10" s="10"/>
      <c r="AF10" s="11"/>
      <c r="AG10" s="12">
        <f>INDEX(calendar,ndx+2,7)</f>
        <v>42931</v>
      </c>
      <c r="AH10" s="12"/>
      <c r="AI10" s="12"/>
      <c r="AJ10" s="10"/>
    </row>
    <row r="11" spans="2:36" ht="59.25" customHeight="1" thickBot="1" x14ac:dyDescent="0.35">
      <c r="B11" s="11"/>
      <c r="C11" s="13"/>
      <c r="D11" s="13"/>
      <c r="E11" s="13"/>
      <c r="F11" s="10"/>
      <c r="G11" s="11"/>
      <c r="H11" s="13"/>
      <c r="I11" s="13"/>
      <c r="J11" s="22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5"/>
      <c r="AC11" s="13"/>
      <c r="AD11" s="13"/>
      <c r="AE11" s="10"/>
      <c r="AF11" s="11"/>
      <c r="AG11" s="13"/>
      <c r="AH11" s="13"/>
      <c r="AI11" s="13"/>
      <c r="AJ11" s="10"/>
    </row>
    <row r="12" spans="2:36" ht="24" customHeight="1" thickBot="1" x14ac:dyDescent="0.35">
      <c r="B12" s="11"/>
      <c r="C12" s="12">
        <f>INDEX(calendar,ndx+3,1)</f>
        <v>42932</v>
      </c>
      <c r="D12" s="12"/>
      <c r="E12" s="12"/>
      <c r="F12" s="10"/>
      <c r="G12" s="11"/>
      <c r="H12" s="12">
        <f>INDEX(calendar,ndx+3,2)</f>
        <v>42933</v>
      </c>
      <c r="I12" s="12"/>
      <c r="J12" s="12"/>
      <c r="K12" s="10"/>
      <c r="L12" s="11"/>
      <c r="M12" s="12">
        <f>INDEX(calendar,ndx+3,3)</f>
        <v>42934</v>
      </c>
      <c r="N12" s="12"/>
      <c r="O12" s="12"/>
      <c r="P12" s="10"/>
      <c r="Q12" s="11"/>
      <c r="R12" s="12">
        <f>INDEX(calendar,ndx+3,4)</f>
        <v>42935</v>
      </c>
      <c r="S12" s="12"/>
      <c r="T12" s="12"/>
      <c r="U12" s="10"/>
      <c r="V12" s="11"/>
      <c r="W12" s="12">
        <f>INDEX(calendar,ndx+3,5)</f>
        <v>42936</v>
      </c>
      <c r="X12" s="12"/>
      <c r="Y12" s="12"/>
      <c r="Z12" s="10"/>
      <c r="AA12" s="11"/>
      <c r="AB12" s="12">
        <f>INDEX(calendar,ndx+3,6)</f>
        <v>42937</v>
      </c>
      <c r="AC12" s="12"/>
      <c r="AD12" s="12"/>
      <c r="AE12" s="10"/>
      <c r="AF12" s="11"/>
      <c r="AG12" s="12">
        <f>INDEX(calendar,ndx+3,7)</f>
        <v>42938</v>
      </c>
      <c r="AH12" s="12"/>
      <c r="AI12" s="12"/>
      <c r="AJ12" s="10"/>
    </row>
    <row r="13" spans="2:36" ht="59.25" customHeight="1" thickBot="1" x14ac:dyDescent="0.35">
      <c r="B13" s="11"/>
      <c r="C13" s="13"/>
      <c r="D13" s="13"/>
      <c r="E13" s="13"/>
      <c r="F13" s="10"/>
      <c r="G13" s="11"/>
      <c r="H13" s="13"/>
      <c r="I13" s="13"/>
      <c r="J13" s="22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5"/>
      <c r="AC13" s="13"/>
      <c r="AD13" s="13"/>
      <c r="AE13" s="10"/>
      <c r="AF13" s="11"/>
      <c r="AG13" s="13"/>
      <c r="AH13" s="13"/>
      <c r="AI13" s="13"/>
      <c r="AJ13" s="10"/>
    </row>
    <row r="14" spans="2:36" ht="24" customHeight="1" thickBot="1" x14ac:dyDescent="0.35">
      <c r="B14" s="11"/>
      <c r="C14" s="12">
        <f>INDEX(calendar,ndx+4,1)</f>
        <v>42939</v>
      </c>
      <c r="D14" s="12"/>
      <c r="E14" s="12"/>
      <c r="F14" s="10"/>
      <c r="G14" s="11"/>
      <c r="H14" s="12">
        <f>INDEX(calendar,ndx+4,2)</f>
        <v>42940</v>
      </c>
      <c r="I14" s="12"/>
      <c r="J14" s="12"/>
      <c r="K14" s="10"/>
      <c r="L14" s="11"/>
      <c r="M14" s="12">
        <f>INDEX(calendar,ndx+4,3)</f>
        <v>42941</v>
      </c>
      <c r="N14" s="12"/>
      <c r="O14" s="12"/>
      <c r="P14" s="10"/>
      <c r="Q14" s="11"/>
      <c r="R14" s="12">
        <f>INDEX(calendar,ndx+4,4)</f>
        <v>42942</v>
      </c>
      <c r="S14" s="12"/>
      <c r="T14" s="12"/>
      <c r="U14" s="10"/>
      <c r="V14" s="11"/>
      <c r="W14" s="12">
        <f>INDEX(calendar,ndx+4,5)</f>
        <v>42943</v>
      </c>
      <c r="X14" s="12"/>
      <c r="Y14" s="12"/>
      <c r="Z14" s="10"/>
      <c r="AA14" s="11"/>
      <c r="AB14" s="12">
        <f>INDEX(calendar,ndx+4,6)</f>
        <v>42944</v>
      </c>
      <c r="AC14" s="12"/>
      <c r="AD14" s="12"/>
      <c r="AE14" s="10"/>
      <c r="AF14" s="11"/>
      <c r="AG14" s="12">
        <f>INDEX(calendar,ndx+4,7)</f>
        <v>42945</v>
      </c>
      <c r="AH14" s="12"/>
      <c r="AI14" s="12"/>
      <c r="AJ14" s="10"/>
    </row>
    <row r="15" spans="2:36" ht="59.25" customHeight="1" thickBot="1" x14ac:dyDescent="0.35">
      <c r="B15" s="11"/>
      <c r="C15" s="13"/>
      <c r="D15" s="13"/>
      <c r="E15" s="13"/>
      <c r="F15" s="10"/>
      <c r="G15" s="11"/>
      <c r="H15" s="13"/>
      <c r="I15" s="13"/>
      <c r="J15" s="22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5"/>
      <c r="AC15" s="13"/>
      <c r="AD15" s="13"/>
      <c r="AE15" s="10"/>
      <c r="AF15" s="11"/>
      <c r="AG15" s="13"/>
      <c r="AH15" s="13"/>
      <c r="AI15" s="13"/>
      <c r="AJ15" s="10"/>
    </row>
    <row r="16" spans="2:36" ht="24" customHeight="1" x14ac:dyDescent="0.3">
      <c r="B16" s="11"/>
      <c r="C16" s="12">
        <f>INDEX(calendar,ndx+5,1)</f>
        <v>42946</v>
      </c>
      <c r="D16" s="12"/>
      <c r="E16" s="12"/>
      <c r="F16" s="10"/>
      <c r="G16" s="11"/>
      <c r="H16" s="12">
        <f>INDEX(calendar,ndx+5,2)</f>
        <v>42947</v>
      </c>
      <c r="I16" s="12"/>
      <c r="J16" s="12"/>
      <c r="K16" s="10"/>
      <c r="L16" s="11"/>
      <c r="M16" s="12">
        <f>INDEX(calendar,ndx+5,3)</f>
        <v>42948</v>
      </c>
      <c r="N16" s="12"/>
      <c r="O16" s="12"/>
      <c r="P16" s="10"/>
      <c r="Q16" s="11"/>
      <c r="R16" s="12">
        <f>INDEX(calendar,ndx+5,4)</f>
        <v>42949</v>
      </c>
      <c r="S16" s="12"/>
      <c r="T16" s="12"/>
      <c r="U16" s="10"/>
      <c r="V16" s="11"/>
      <c r="W16" s="12">
        <f>INDEX(calendar,ndx+5,5)</f>
        <v>42950</v>
      </c>
      <c r="X16" s="12"/>
      <c r="Y16" s="12"/>
      <c r="Z16" s="10"/>
      <c r="AA16" s="11"/>
      <c r="AB16" s="12">
        <f>INDEX(calendar,ndx+5,6)</f>
        <v>42951</v>
      </c>
      <c r="AC16" s="12"/>
      <c r="AD16" s="12"/>
      <c r="AE16" s="10"/>
      <c r="AF16" s="11"/>
      <c r="AG16" s="12">
        <f>INDEX(calendar,ndx+5,7)</f>
        <v>42952</v>
      </c>
      <c r="AH16" s="12"/>
      <c r="AI16" s="12"/>
      <c r="AJ16" s="10"/>
    </row>
    <row r="17" spans="2:36" ht="59.25" customHeight="1" x14ac:dyDescent="0.3">
      <c r="B17" s="11"/>
      <c r="C17" s="52"/>
      <c r="D17" s="52"/>
      <c r="E17" s="52"/>
      <c r="F17" s="10"/>
      <c r="G17" s="11"/>
      <c r="H17" s="52"/>
      <c r="I17" s="52"/>
      <c r="J17" s="52"/>
      <c r="K17" s="10"/>
      <c r="L17" s="11"/>
      <c r="M17" s="52"/>
      <c r="N17" s="52"/>
      <c r="O17" s="52"/>
      <c r="P17" s="10"/>
      <c r="Q17" s="11"/>
      <c r="R17" s="52"/>
      <c r="S17" s="52"/>
      <c r="T17" s="52"/>
      <c r="U17" s="10"/>
      <c r="V17" s="11"/>
      <c r="W17" s="52"/>
      <c r="X17" s="52"/>
      <c r="Y17" s="52"/>
      <c r="Z17" s="10"/>
      <c r="AA17" s="11"/>
      <c r="AB17" s="52"/>
      <c r="AC17" s="52"/>
      <c r="AD17" s="52"/>
      <c r="AE17" s="10"/>
      <c r="AF17" s="11"/>
      <c r="AG17" s="52"/>
      <c r="AH17" s="52"/>
      <c r="AI17" s="52"/>
      <c r="AJ17" s="10"/>
    </row>
    <row r="18" spans="2:36" ht="21.75" customHeight="1" x14ac:dyDescent="0.3">
      <c r="B18" s="46"/>
      <c r="C18" s="30" t="s">
        <v>1</v>
      </c>
      <c r="D18" s="31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47"/>
    </row>
    <row r="19" spans="2:36" ht="21.75" customHeight="1" x14ac:dyDescent="0.3">
      <c r="B19" s="48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47"/>
    </row>
    <row r="20" spans="2:36" ht="21.75" customHeight="1" x14ac:dyDescent="0.3">
      <c r="B20" s="48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47"/>
    </row>
    <row r="21" spans="2:36" ht="21.75" customHeight="1" x14ac:dyDescent="0.3"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1"/>
    </row>
  </sheetData>
  <dataConsolidate/>
  <mergeCells count="14">
    <mergeCell ref="AF5:AJ5"/>
    <mergeCell ref="B2:H2"/>
    <mergeCell ref="J2:M2"/>
    <mergeCell ref="O2:S2"/>
    <mergeCell ref="B5:F5"/>
    <mergeCell ref="G5:K5"/>
    <mergeCell ref="L5:P5"/>
    <mergeCell ref="Q5:U5"/>
    <mergeCell ref="J9:AB9"/>
    <mergeCell ref="J11:AB11"/>
    <mergeCell ref="J13:AB13"/>
    <mergeCell ref="J15:AB15"/>
    <mergeCell ref="V5:Z5"/>
    <mergeCell ref="AA5:AE5"/>
  </mergeCells>
  <conditionalFormatting sqref="AG16">
    <cfRule type="expression" dxfId="81" priority="13">
      <formula>MonthToDisplayNumber&lt;&gt;MONTH(AG16)</formula>
    </cfRule>
  </conditionalFormatting>
  <conditionalFormatting sqref="B6:F7">
    <cfRule type="expression" dxfId="80" priority="100">
      <formula>MonthToDisplayNumber&lt;&gt;MONTH(B6)</formula>
    </cfRule>
  </conditionalFormatting>
  <conditionalFormatting sqref="B9:F9">
    <cfRule type="expression" dxfId="79" priority="99">
      <formula>MonthToDisplayNumber&lt;&gt;MONTH(B9)</formula>
    </cfRule>
  </conditionalFormatting>
  <conditionalFormatting sqref="B11:F11">
    <cfRule type="expression" dxfId="78" priority="98">
      <formula>MonthToDisplayNumber&lt;&gt;MONTH(B11)</formula>
    </cfRule>
  </conditionalFormatting>
  <conditionalFormatting sqref="B13:F13">
    <cfRule type="expression" dxfId="77" priority="97">
      <formula>MonthToDisplayNumber&lt;&gt;MONTH(B13)</formula>
    </cfRule>
  </conditionalFormatting>
  <conditionalFormatting sqref="B15:F15">
    <cfRule type="expression" dxfId="76" priority="96">
      <formula>MonthToDisplayNumber&lt;&gt;MONTH(B15)</formula>
    </cfRule>
  </conditionalFormatting>
  <conditionalFormatting sqref="B17:F17">
    <cfRule type="expression" dxfId="75" priority="95">
      <formula>MonthToDisplayNumber&lt;&gt;MONTH(B17)</formula>
    </cfRule>
  </conditionalFormatting>
  <conditionalFormatting sqref="G7:K7 G6 I6:K6">
    <cfRule type="expression" dxfId="74" priority="94">
      <formula>MonthToDisplayNumber&lt;&gt;MONTH(G6)</formula>
    </cfRule>
  </conditionalFormatting>
  <conditionalFormatting sqref="G9:J9">
    <cfRule type="expression" dxfId="73" priority="93">
      <formula>MonthToDisplayNumber&lt;&gt;MONTH(G9)</formula>
    </cfRule>
  </conditionalFormatting>
  <conditionalFormatting sqref="G11:J11">
    <cfRule type="expression" dxfId="72" priority="92">
      <formula>MonthToDisplayNumber&lt;&gt;MONTH(G11)</formula>
    </cfRule>
  </conditionalFormatting>
  <conditionalFormatting sqref="G13:J13">
    <cfRule type="expression" dxfId="71" priority="91">
      <formula>MonthToDisplayNumber&lt;&gt;MONTH(G13)</formula>
    </cfRule>
  </conditionalFormatting>
  <conditionalFormatting sqref="G15:J15">
    <cfRule type="expression" dxfId="70" priority="90">
      <formula>MonthToDisplayNumber&lt;&gt;MONTH(G15)</formula>
    </cfRule>
  </conditionalFormatting>
  <conditionalFormatting sqref="G17 K17">
    <cfRule type="expression" dxfId="69" priority="89">
      <formula>MonthToDisplayNumber&lt;&gt;MONTH(G17)</formula>
    </cfRule>
  </conditionalFormatting>
  <conditionalFormatting sqref="L7:P7 L6 N6:P6">
    <cfRule type="expression" dxfId="68" priority="88">
      <formula>MonthToDisplayNumber&lt;&gt;MONTH(L6)</formula>
    </cfRule>
  </conditionalFormatting>
  <conditionalFormatting sqref="L17 P17">
    <cfRule type="expression" dxfId="67" priority="83">
      <formula>MonthToDisplayNumber&lt;&gt;MONTH(L17)</formula>
    </cfRule>
  </conditionalFormatting>
  <conditionalFormatting sqref="Q7:U7 Q6 S6:U6">
    <cfRule type="expression" dxfId="66" priority="82">
      <formula>MonthToDisplayNumber&lt;&gt;MONTH(Q6)</formula>
    </cfRule>
  </conditionalFormatting>
  <conditionalFormatting sqref="Q17 U17">
    <cfRule type="expression" dxfId="65" priority="77">
      <formula>MonthToDisplayNumber&lt;&gt;MONTH(Q17)</formula>
    </cfRule>
  </conditionalFormatting>
  <conditionalFormatting sqref="V7:Z7 V6 X6:Z6">
    <cfRule type="expression" dxfId="64" priority="76">
      <formula>MonthToDisplayNumber&lt;&gt;MONTH(V6)</formula>
    </cfRule>
  </conditionalFormatting>
  <conditionalFormatting sqref="V17 Z17">
    <cfRule type="expression" dxfId="63" priority="71">
      <formula>MonthToDisplayNumber&lt;&gt;MONTH(V17)</formula>
    </cfRule>
  </conditionalFormatting>
  <conditionalFormatting sqref="AA7:AE7 AA6 AC6:AE6">
    <cfRule type="expression" dxfId="62" priority="70">
      <formula>MonthToDisplayNumber&lt;&gt;MONTH(AA6)</formula>
    </cfRule>
  </conditionalFormatting>
  <conditionalFormatting sqref="AC9:AE9">
    <cfRule type="expression" dxfId="61" priority="69">
      <formula>MonthToDisplayNumber&lt;&gt;MONTH(AC9)</formula>
    </cfRule>
  </conditionalFormatting>
  <conditionalFormatting sqref="AC11:AE11">
    <cfRule type="expression" dxfId="60" priority="68">
      <formula>MonthToDisplayNumber&lt;&gt;MONTH(AC11)</formula>
    </cfRule>
  </conditionalFormatting>
  <conditionalFormatting sqref="AC13:AE13">
    <cfRule type="expression" dxfId="59" priority="67">
      <formula>MonthToDisplayNumber&lt;&gt;MONTH(AC13)</formula>
    </cfRule>
  </conditionalFormatting>
  <conditionalFormatting sqref="AC15:AE15">
    <cfRule type="expression" dxfId="58" priority="66">
      <formula>MonthToDisplayNumber&lt;&gt;MONTH(AC15)</formula>
    </cfRule>
  </conditionalFormatting>
  <conditionalFormatting sqref="AA17 AE17">
    <cfRule type="expression" dxfId="57" priority="65">
      <formula>MonthToDisplayNumber&lt;&gt;MONTH(AA17)</formula>
    </cfRule>
  </conditionalFormatting>
  <conditionalFormatting sqref="AF7:AJ7 AF6 AH6:AJ6">
    <cfRule type="expression" dxfId="56" priority="64">
      <formula>MonthToDisplayNumber&lt;&gt;MONTH(AF6)</formula>
    </cfRule>
  </conditionalFormatting>
  <conditionalFormatting sqref="AF9:AJ9">
    <cfRule type="expression" dxfId="55" priority="63">
      <formula>MonthToDisplayNumber&lt;&gt;MONTH(AF9)</formula>
    </cfRule>
  </conditionalFormatting>
  <conditionalFormatting sqref="AF11:AJ11">
    <cfRule type="expression" dxfId="54" priority="62">
      <formula>MonthToDisplayNumber&lt;&gt;MONTH(AF11)</formula>
    </cfRule>
  </conditionalFormatting>
  <conditionalFormatting sqref="AF13:AJ13">
    <cfRule type="expression" dxfId="53" priority="61">
      <formula>MonthToDisplayNumber&lt;&gt;MONTH(AF13)</formula>
    </cfRule>
  </conditionalFormatting>
  <conditionalFormatting sqref="AF15:AJ15">
    <cfRule type="expression" dxfId="52" priority="60">
      <formula>MonthToDisplayNumber&lt;&gt;MONTH(AF15)</formula>
    </cfRule>
  </conditionalFormatting>
  <conditionalFormatting sqref="AF17 AJ17">
    <cfRule type="expression" dxfId="51" priority="59">
      <formula>MonthToDisplayNumber&lt;&gt;MONTH(AF17)</formula>
    </cfRule>
  </conditionalFormatting>
  <conditionalFormatting sqref="H6">
    <cfRule type="expression" dxfId="50" priority="58">
      <formula>MonthToDisplayNumber&lt;&gt;MONTH(H6)</formula>
    </cfRule>
  </conditionalFormatting>
  <conditionalFormatting sqref="M6">
    <cfRule type="expression" dxfId="49" priority="57">
      <formula>MonthToDisplayNumber&lt;&gt;MONTH(M6)</formula>
    </cfRule>
  </conditionalFormatting>
  <conditionalFormatting sqref="R6">
    <cfRule type="expression" dxfId="48" priority="56">
      <formula>MonthToDisplayNumber&lt;&gt;MONTH(R6)</formula>
    </cfRule>
  </conditionalFormatting>
  <conditionalFormatting sqref="W6">
    <cfRule type="expression" dxfId="47" priority="55">
      <formula>MonthToDisplayNumber&lt;&gt;MONTH(W6)</formula>
    </cfRule>
  </conditionalFormatting>
  <conditionalFormatting sqref="AB6">
    <cfRule type="expression" dxfId="46" priority="54">
      <formula>MonthToDisplayNumber&lt;&gt;MONTH(AB6)</formula>
    </cfRule>
  </conditionalFormatting>
  <conditionalFormatting sqref="AG6">
    <cfRule type="expression" dxfId="45" priority="53">
      <formula>MonthToDisplayNumber&lt;&gt;MONTH(AG6)</formula>
    </cfRule>
  </conditionalFormatting>
  <conditionalFormatting sqref="B5:AF5">
    <cfRule type="expression" dxfId="44" priority="52">
      <formula>(WEEKDAY(B5)=1)+(WEEKDAY(B5)=7)</formula>
    </cfRule>
  </conditionalFormatting>
  <conditionalFormatting sqref="B8:F8">
    <cfRule type="expression" dxfId="43" priority="51">
      <formula>MonthToDisplayNumber&lt;&gt;MONTH(B8)</formula>
    </cfRule>
  </conditionalFormatting>
  <conditionalFormatting sqref="G8 I8:K8">
    <cfRule type="expression" dxfId="42" priority="50">
      <formula>MonthToDisplayNumber&lt;&gt;MONTH(G8)</formula>
    </cfRule>
  </conditionalFormatting>
  <conditionalFormatting sqref="L8 N8:P8">
    <cfRule type="expression" dxfId="41" priority="49">
      <formula>MonthToDisplayNumber&lt;&gt;MONTH(L8)</formula>
    </cfRule>
  </conditionalFormatting>
  <conditionalFormatting sqref="Q8 S8:U8">
    <cfRule type="expression" dxfId="40" priority="48">
      <formula>MonthToDisplayNumber&lt;&gt;MONTH(Q8)</formula>
    </cfRule>
  </conditionalFormatting>
  <conditionalFormatting sqref="V8 X8:Z8">
    <cfRule type="expression" dxfId="39" priority="47">
      <formula>MonthToDisplayNumber&lt;&gt;MONTH(V8)</formula>
    </cfRule>
  </conditionalFormatting>
  <conditionalFormatting sqref="AA8 AC8:AE8">
    <cfRule type="expression" dxfId="38" priority="46">
      <formula>MonthToDisplayNumber&lt;&gt;MONTH(AA8)</formula>
    </cfRule>
  </conditionalFormatting>
  <conditionalFormatting sqref="AF8 AH8:AJ8">
    <cfRule type="expression" dxfId="37" priority="45">
      <formula>MonthToDisplayNumber&lt;&gt;MONTH(AF8)</formula>
    </cfRule>
  </conditionalFormatting>
  <conditionalFormatting sqref="H8">
    <cfRule type="expression" dxfId="36" priority="44">
      <formula>MonthToDisplayNumber&lt;&gt;MONTH(H8)</formula>
    </cfRule>
  </conditionalFormatting>
  <conditionalFormatting sqref="M8">
    <cfRule type="expression" dxfId="35" priority="43">
      <formula>MonthToDisplayNumber&lt;&gt;MONTH(M8)</formula>
    </cfRule>
  </conditionalFormatting>
  <conditionalFormatting sqref="R8">
    <cfRule type="expression" dxfId="34" priority="42">
      <formula>MonthToDisplayNumber&lt;&gt;MONTH(R8)</formula>
    </cfRule>
  </conditionalFormatting>
  <conditionalFormatting sqref="W8">
    <cfRule type="expression" dxfId="33" priority="41">
      <formula>MonthToDisplayNumber&lt;&gt;MONTH(W8)</formula>
    </cfRule>
  </conditionalFormatting>
  <conditionalFormatting sqref="AB8">
    <cfRule type="expression" dxfId="32" priority="40">
      <formula>MonthToDisplayNumber&lt;&gt;MONTH(AB8)</formula>
    </cfRule>
  </conditionalFormatting>
  <conditionalFormatting sqref="AG8">
    <cfRule type="expression" dxfId="31" priority="39">
      <formula>MonthToDisplayNumber&lt;&gt;MONTH(AG8)</formula>
    </cfRule>
  </conditionalFormatting>
  <conditionalFormatting sqref="B14:F14">
    <cfRule type="expression" dxfId="30" priority="38">
      <formula>MonthToDisplayNumber&lt;&gt;MONTH(B14)</formula>
    </cfRule>
  </conditionalFormatting>
  <conditionalFormatting sqref="G14 I14:K14">
    <cfRule type="expression" dxfId="29" priority="37">
      <formula>MonthToDisplayNumber&lt;&gt;MONTH(G14)</formula>
    </cfRule>
  </conditionalFormatting>
  <conditionalFormatting sqref="L14 N14:P14">
    <cfRule type="expression" dxfId="28" priority="36">
      <formula>MonthToDisplayNumber&lt;&gt;MONTH(L14)</formula>
    </cfRule>
  </conditionalFormatting>
  <conditionalFormatting sqref="Q14 S14:U14">
    <cfRule type="expression" dxfId="27" priority="35">
      <formula>MonthToDisplayNumber&lt;&gt;MONTH(Q14)</formula>
    </cfRule>
  </conditionalFormatting>
  <conditionalFormatting sqref="V14 X14:Z14">
    <cfRule type="expression" dxfId="26" priority="34">
      <formula>MonthToDisplayNumber&lt;&gt;MONTH(V14)</formula>
    </cfRule>
  </conditionalFormatting>
  <conditionalFormatting sqref="AA14 AC14:AE14">
    <cfRule type="expression" dxfId="25" priority="33">
      <formula>MonthToDisplayNumber&lt;&gt;MONTH(AA14)</formula>
    </cfRule>
  </conditionalFormatting>
  <conditionalFormatting sqref="AF14 AH14:AJ14">
    <cfRule type="expression" dxfId="24" priority="32">
      <formula>MonthToDisplayNumber&lt;&gt;MONTH(AF14)</formula>
    </cfRule>
  </conditionalFormatting>
  <conditionalFormatting sqref="H14">
    <cfRule type="expression" dxfId="23" priority="31">
      <formula>MonthToDisplayNumber&lt;&gt;MONTH(H14)</formula>
    </cfRule>
  </conditionalFormatting>
  <conditionalFormatting sqref="M14">
    <cfRule type="expression" dxfId="22" priority="30">
      <formula>MonthToDisplayNumber&lt;&gt;MONTH(M14)</formula>
    </cfRule>
  </conditionalFormatting>
  <conditionalFormatting sqref="R14">
    <cfRule type="expression" dxfId="21" priority="29">
      <formula>MonthToDisplayNumber&lt;&gt;MONTH(R14)</formula>
    </cfRule>
  </conditionalFormatting>
  <conditionalFormatting sqref="W14">
    <cfRule type="expression" dxfId="20" priority="28">
      <formula>MonthToDisplayNumber&lt;&gt;MONTH(W14)</formula>
    </cfRule>
  </conditionalFormatting>
  <conditionalFormatting sqref="AB14">
    <cfRule type="expression" dxfId="19" priority="27">
      <formula>MonthToDisplayNumber&lt;&gt;MONTH(AB14)</formula>
    </cfRule>
  </conditionalFormatting>
  <conditionalFormatting sqref="AG14">
    <cfRule type="expression" dxfId="18" priority="26">
      <formula>MonthToDisplayNumber&lt;&gt;MONTH(AG14)</formula>
    </cfRule>
  </conditionalFormatting>
  <conditionalFormatting sqref="B16:F16">
    <cfRule type="expression" dxfId="17" priority="25">
      <formula>MonthToDisplayNumber&lt;&gt;MONTH(B16)</formula>
    </cfRule>
  </conditionalFormatting>
  <conditionalFormatting sqref="G16 I16:K16">
    <cfRule type="expression" dxfId="16" priority="24">
      <formula>MonthToDisplayNumber&lt;&gt;MONTH(G16)</formula>
    </cfRule>
  </conditionalFormatting>
  <conditionalFormatting sqref="L16 N16:P16">
    <cfRule type="expression" dxfId="15" priority="23">
      <formula>MonthToDisplayNumber&lt;&gt;MONTH(L16)</formula>
    </cfRule>
  </conditionalFormatting>
  <conditionalFormatting sqref="Q16 S16:U16">
    <cfRule type="expression" dxfId="14" priority="22">
      <formula>MonthToDisplayNumber&lt;&gt;MONTH(Q16)</formula>
    </cfRule>
  </conditionalFormatting>
  <conditionalFormatting sqref="V16 X16:Z16">
    <cfRule type="expression" dxfId="13" priority="21">
      <formula>MonthToDisplayNumber&lt;&gt;MONTH(V16)</formula>
    </cfRule>
  </conditionalFormatting>
  <conditionalFormatting sqref="AA16 AC16:AE16">
    <cfRule type="expression" dxfId="12" priority="20">
      <formula>MonthToDisplayNumber&lt;&gt;MONTH(AA16)</formula>
    </cfRule>
  </conditionalFormatting>
  <conditionalFormatting sqref="AF16 AH16:AJ16">
    <cfRule type="expression" dxfId="11" priority="19">
      <formula>MonthToDisplayNumber&lt;&gt;MONTH(AF16)</formula>
    </cfRule>
  </conditionalFormatting>
  <conditionalFormatting sqref="H16">
    <cfRule type="expression" dxfId="10" priority="18">
      <formula>MonthToDisplayNumber&lt;&gt;MONTH(H16)</formula>
    </cfRule>
  </conditionalFormatting>
  <conditionalFormatting sqref="M16">
    <cfRule type="expression" dxfId="9" priority="17">
      <formula>MonthToDisplayNumber&lt;&gt;MONTH(M16)</formula>
    </cfRule>
  </conditionalFormatting>
  <conditionalFormatting sqref="R16">
    <cfRule type="expression" dxfId="8" priority="16">
      <formula>MonthToDisplayNumber&lt;&gt;MONTH(R16)</formula>
    </cfRule>
  </conditionalFormatting>
  <conditionalFormatting sqref="W16">
    <cfRule type="expression" dxfId="7" priority="15">
      <formula>MonthToDisplayNumber&lt;&gt;MONTH(W16)</formula>
    </cfRule>
  </conditionalFormatting>
  <conditionalFormatting sqref="AB16">
    <cfRule type="expression" dxfId="6" priority="14">
      <formula>MonthToDisplayNumber&lt;&gt;MONTH(AB16)</formula>
    </cfRule>
  </conditionalFormatting>
  <conditionalFormatting sqref="H17:J17">
    <cfRule type="expression" dxfId="5" priority="6">
      <formula>MonthToDisplayNumber&lt;&gt;MONTH(H17)</formula>
    </cfRule>
  </conditionalFormatting>
  <conditionalFormatting sqref="M17:O17">
    <cfRule type="expression" dxfId="4" priority="5">
      <formula>MonthToDisplayNumber&lt;&gt;MONTH(M17)</formula>
    </cfRule>
  </conditionalFormatting>
  <conditionalFormatting sqref="R17:T17">
    <cfRule type="expression" dxfId="3" priority="4">
      <formula>MonthToDisplayNumber&lt;&gt;MONTH(R17)</formula>
    </cfRule>
  </conditionalFormatting>
  <conditionalFormatting sqref="W17:Y17">
    <cfRule type="expression" dxfId="2" priority="3">
      <formula>MonthToDisplayNumber&lt;&gt;MONTH(W17)</formula>
    </cfRule>
  </conditionalFormatting>
  <conditionalFormatting sqref="AB17:AD17">
    <cfRule type="expression" dxfId="1" priority="2">
      <formula>MonthToDisplayNumber&lt;&gt;MONTH(AB17)</formula>
    </cfRule>
  </conditionalFormatting>
  <conditionalFormatting sqref="AG17:AI17">
    <cfRule type="expression" dxfId="0" priority="1">
      <formula>MonthToDisplayNumber&lt;&gt;MONTH(AG17)</formula>
    </cfRule>
  </conditionalFormatting>
  <printOptions horizontalCentered="1" verticalCentered="1"/>
  <pageMargins left="0.45" right="0.45" top="0.4" bottom="0.5" header="0.3" footer="0.3"/>
  <pageSetup scale="7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B2:AJ19"/>
  <sheetViews>
    <sheetView showGridLines="0" topLeftCell="A7" zoomScaleNormal="100" workbookViewId="0">
      <selection activeCell="H9" sqref="H9"/>
    </sheetView>
  </sheetViews>
  <sheetFormatPr defaultRowHeight="17.25" x14ac:dyDescent="0.3"/>
  <cols>
    <col min="1" max="1" width="4.21875" customWidth="1"/>
    <col min="2" max="2" width="1.109375" customWidth="1"/>
    <col min="3" max="3" width="8.88671875" customWidth="1"/>
    <col min="4" max="4" width="1.109375" customWidth="1"/>
    <col min="5" max="5" width="8.33203125" customWidth="1"/>
    <col min="6" max="7" width="1.109375" customWidth="1"/>
    <col min="8" max="8" width="8.88671875" customWidth="1"/>
    <col min="9" max="9" width="1.109375" customWidth="1"/>
    <col min="10" max="10" width="8.88671875" customWidth="1"/>
    <col min="11" max="12" width="1.109375" customWidth="1"/>
    <col min="13" max="13" width="8.88671875" customWidth="1"/>
    <col min="14" max="14" width="1.109375" customWidth="1"/>
    <col min="15" max="15" width="8.88671875" customWidth="1"/>
    <col min="16" max="17" width="1.109375" customWidth="1"/>
    <col min="18" max="18" width="8.88671875" customWidth="1"/>
    <col min="19" max="19" width="1.109375" customWidth="1"/>
    <col min="20" max="20" width="8.88671875" customWidth="1"/>
    <col min="21" max="22" width="1.109375" customWidth="1"/>
    <col min="23" max="23" width="8.88671875" customWidth="1"/>
    <col min="24" max="24" width="1.109375" customWidth="1"/>
    <col min="25" max="25" width="8.88671875" customWidth="1"/>
    <col min="26" max="27" width="1.109375" customWidth="1"/>
    <col min="28" max="28" width="8.88671875" customWidth="1"/>
    <col min="29" max="29" width="1.109375" customWidth="1"/>
    <col min="30" max="30" width="9" customWidth="1"/>
    <col min="31" max="32" width="1.109375" customWidth="1"/>
    <col min="33" max="33" width="8.88671875" customWidth="1"/>
    <col min="34" max="34" width="1.109375" customWidth="1"/>
    <col min="35" max="35" width="8.88671875" customWidth="1"/>
    <col min="36" max="36" width="1.109375" customWidth="1"/>
    <col min="37" max="37" width="4.21875" customWidth="1"/>
  </cols>
  <sheetData>
    <row r="2" spans="2:36" ht="43.5" x14ac:dyDescent="0.25">
      <c r="B2" s="142" t="str">
        <f>TEXT(EOMONTH('1'!$C$10,0)+1,"mmmm")</f>
        <v>September</v>
      </c>
      <c r="C2" s="142"/>
      <c r="D2" s="142"/>
      <c r="E2" s="142"/>
      <c r="F2" s="142"/>
      <c r="G2" s="142"/>
      <c r="H2" s="142"/>
      <c r="I2" s="78"/>
      <c r="J2" s="142">
        <f>YEAR(EOMONTH('1'!$C$10,0)+1)</f>
        <v>2016</v>
      </c>
      <c r="K2" s="142"/>
      <c r="L2" s="142"/>
      <c r="M2" s="142"/>
      <c r="O2" s="143" t="str">
        <f>DayToStart</f>
        <v>Sunday</v>
      </c>
      <c r="P2" s="143"/>
      <c r="Q2" s="143"/>
      <c r="R2" s="143"/>
      <c r="S2" s="143"/>
    </row>
    <row r="3" spans="2:36" x14ac:dyDescent="0.3">
      <c r="B3" s="69" t="s">
        <v>8</v>
      </c>
      <c r="C3" s="8"/>
      <c r="D3" s="8"/>
      <c r="E3" s="8"/>
      <c r="F3" s="8"/>
      <c r="G3" s="8"/>
      <c r="H3" s="8"/>
      <c r="J3" s="8" t="s">
        <v>4</v>
      </c>
      <c r="K3" s="8"/>
      <c r="L3" s="8"/>
      <c r="M3" s="8"/>
      <c r="O3" s="8" t="s">
        <v>9</v>
      </c>
      <c r="P3" s="8"/>
      <c r="Q3" s="8"/>
      <c r="R3" s="8"/>
      <c r="S3" s="8"/>
    </row>
    <row r="5" spans="2:36" ht="21" customHeight="1" x14ac:dyDescent="0.3">
      <c r="B5" s="144">
        <f>INDEX(calendar,,1)</f>
        <v>42610</v>
      </c>
      <c r="C5" s="140"/>
      <c r="D5" s="140"/>
      <c r="E5" s="140"/>
      <c r="F5" s="140"/>
      <c r="G5" s="139">
        <f>INDEX(calendar,,2)</f>
        <v>42611</v>
      </c>
      <c r="H5" s="139"/>
      <c r="I5" s="139"/>
      <c r="J5" s="139"/>
      <c r="K5" s="139"/>
      <c r="L5" s="139">
        <f>INDEX(calendar,,3)</f>
        <v>42612</v>
      </c>
      <c r="M5" s="139"/>
      <c r="N5" s="139"/>
      <c r="O5" s="139"/>
      <c r="P5" s="139"/>
      <c r="Q5" s="139">
        <f>INDEX(calendar,,4)</f>
        <v>42613</v>
      </c>
      <c r="R5" s="139"/>
      <c r="S5" s="139"/>
      <c r="T5" s="139"/>
      <c r="U5" s="139"/>
      <c r="V5" s="139">
        <f>INDEX(calendar,,5)</f>
        <v>42614</v>
      </c>
      <c r="W5" s="139"/>
      <c r="X5" s="139"/>
      <c r="Y5" s="139"/>
      <c r="Z5" s="139"/>
      <c r="AA5" s="139">
        <f>INDEX(calendar,,6)</f>
        <v>42615</v>
      </c>
      <c r="AB5" s="139"/>
      <c r="AC5" s="139"/>
      <c r="AD5" s="139"/>
      <c r="AE5" s="139"/>
      <c r="AF5" s="140">
        <f>INDEX(calendar,,7)</f>
        <v>42616</v>
      </c>
      <c r="AG5" s="140"/>
      <c r="AH5" s="140"/>
      <c r="AI5" s="140"/>
      <c r="AJ5" s="141"/>
    </row>
    <row r="6" spans="2:36" ht="24" customHeight="1" x14ac:dyDescent="0.3">
      <c r="B6" s="11"/>
      <c r="C6" s="12">
        <f>INDEX(calendar,ndx+0,1)</f>
        <v>42610</v>
      </c>
      <c r="D6" s="12"/>
      <c r="E6" s="12"/>
      <c r="F6" s="10"/>
      <c r="G6" s="11"/>
      <c r="H6" s="12">
        <f>INDEX(calendar,ndx+0,2)</f>
        <v>42611</v>
      </c>
      <c r="I6" s="12"/>
      <c r="J6" s="12"/>
      <c r="K6" s="10"/>
      <c r="L6" s="11"/>
      <c r="M6" s="12">
        <f>INDEX(calendar,ndx+0,3)</f>
        <v>42612</v>
      </c>
      <c r="N6" s="12"/>
      <c r="O6" s="12"/>
      <c r="P6" s="10"/>
      <c r="Q6" s="11"/>
      <c r="R6" s="12">
        <f>INDEX(calendar,ndx+0,4)</f>
        <v>42613</v>
      </c>
      <c r="S6" s="12"/>
      <c r="T6" s="12"/>
      <c r="U6" s="10"/>
      <c r="V6" s="11"/>
      <c r="W6" s="12">
        <f>INDEX(calendar,ndx+0,5)</f>
        <v>42614</v>
      </c>
      <c r="X6" s="12"/>
      <c r="Y6" s="12"/>
      <c r="Z6" s="10"/>
      <c r="AA6" s="11"/>
      <c r="AB6" s="12">
        <f>INDEX(calendar,ndx+0,6)</f>
        <v>42615</v>
      </c>
      <c r="AC6" s="12"/>
      <c r="AD6" s="12"/>
      <c r="AE6" s="10"/>
      <c r="AF6" s="11"/>
      <c r="AG6" s="12">
        <f>INDEX(calendar,ndx+0,7)</f>
        <v>42616</v>
      </c>
      <c r="AH6" s="12"/>
      <c r="AI6" s="12"/>
      <c r="AJ6" s="10"/>
    </row>
    <row r="7" spans="2:36" ht="59.25" customHeight="1" x14ac:dyDescent="0.3">
      <c r="B7" s="11"/>
      <c r="C7" s="13"/>
      <c r="D7" s="13"/>
      <c r="E7" s="13"/>
      <c r="F7" s="10"/>
      <c r="G7" s="11"/>
      <c r="H7" s="73"/>
      <c r="I7" s="13"/>
      <c r="J7" s="13"/>
      <c r="K7" s="10"/>
      <c r="L7" s="11"/>
      <c r="M7" s="89"/>
      <c r="N7" s="89"/>
      <c r="O7" s="89"/>
      <c r="P7" s="89"/>
      <c r="Q7" s="90"/>
      <c r="R7" s="89"/>
      <c r="S7" s="89"/>
      <c r="T7" s="89"/>
      <c r="U7" s="89"/>
      <c r="V7" s="90"/>
      <c r="W7" s="89"/>
      <c r="X7" s="89"/>
      <c r="Y7" s="89"/>
      <c r="Z7" s="89"/>
      <c r="AA7" s="90"/>
      <c r="AB7" s="89"/>
      <c r="AC7" s="89"/>
      <c r="AD7" s="87"/>
      <c r="AE7" s="10"/>
      <c r="AF7" s="11"/>
      <c r="AG7" s="13"/>
      <c r="AH7" s="13"/>
      <c r="AI7" s="13"/>
      <c r="AJ7" s="10"/>
    </row>
    <row r="8" spans="2:36" ht="24" customHeight="1" thickBot="1" x14ac:dyDescent="0.35">
      <c r="B8" s="11"/>
      <c r="C8" s="12">
        <f>INDEX(calendar,ndx+1,1)</f>
        <v>42617</v>
      </c>
      <c r="D8" s="12"/>
      <c r="E8" s="12"/>
      <c r="F8" s="10"/>
      <c r="G8" s="11"/>
      <c r="H8" s="12">
        <f>INDEX(calendar,ndx+1,2)</f>
        <v>42618</v>
      </c>
      <c r="I8" s="12"/>
      <c r="J8" s="12"/>
      <c r="K8" s="10"/>
      <c r="L8" s="11"/>
      <c r="M8" s="91">
        <f>INDEX(calendar,ndx+1,3)</f>
        <v>42619</v>
      </c>
      <c r="N8" s="91"/>
      <c r="O8" s="91"/>
      <c r="P8" s="10"/>
      <c r="Q8" s="11"/>
      <c r="R8" s="91">
        <f>INDEX(calendar,ndx+1,4)</f>
        <v>42620</v>
      </c>
      <c r="S8" s="91"/>
      <c r="T8" s="91"/>
      <c r="U8" s="10"/>
      <c r="V8" s="11"/>
      <c r="W8" s="91">
        <f>INDEX(calendar,ndx+1,5)</f>
        <v>42621</v>
      </c>
      <c r="X8" s="91"/>
      <c r="Y8" s="91"/>
      <c r="Z8" s="10"/>
      <c r="AA8" s="11"/>
      <c r="AB8" s="91">
        <f>INDEX(calendar,ndx+1,6)</f>
        <v>42622</v>
      </c>
      <c r="AC8" s="92"/>
      <c r="AD8" s="92"/>
      <c r="AE8" s="10"/>
      <c r="AF8" s="11"/>
      <c r="AG8" s="12">
        <f>INDEX(calendar,ndx+1,7)</f>
        <v>42623</v>
      </c>
      <c r="AH8" s="12"/>
      <c r="AI8" s="12"/>
      <c r="AJ8" s="10"/>
    </row>
    <row r="9" spans="2:36" ht="59.25" customHeight="1" thickBot="1" x14ac:dyDescent="0.35">
      <c r="B9" s="11"/>
      <c r="C9" s="13"/>
      <c r="D9" s="13"/>
      <c r="E9" s="13"/>
      <c r="F9" s="10"/>
      <c r="G9" s="11"/>
      <c r="H9" s="13"/>
      <c r="I9" s="13"/>
      <c r="J9" s="134" t="s">
        <v>10</v>
      </c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6"/>
      <c r="AC9" s="13"/>
      <c r="AD9" s="13"/>
      <c r="AE9" s="10"/>
      <c r="AF9" s="11"/>
      <c r="AG9" s="13"/>
      <c r="AH9" s="13"/>
      <c r="AI9" s="13"/>
      <c r="AJ9" s="10"/>
    </row>
    <row r="10" spans="2:36" ht="24" customHeight="1" thickBot="1" x14ac:dyDescent="0.35">
      <c r="B10" s="11"/>
      <c r="C10" s="12">
        <f>INDEX(calendar,ndx+2,1)</f>
        <v>42624</v>
      </c>
      <c r="D10" s="12"/>
      <c r="E10" s="12"/>
      <c r="F10" s="10"/>
      <c r="G10" s="11"/>
      <c r="H10" s="12">
        <f>INDEX(calendar,ndx+2,2)</f>
        <v>42625</v>
      </c>
      <c r="I10" s="12"/>
      <c r="J10" s="12"/>
      <c r="K10" s="10"/>
      <c r="L10" s="11"/>
      <c r="M10" s="12">
        <f>INDEX(calendar,ndx+2,3)</f>
        <v>42626</v>
      </c>
      <c r="N10" s="12"/>
      <c r="O10" s="12"/>
      <c r="P10" s="10"/>
      <c r="Q10" s="11"/>
      <c r="R10" s="12">
        <f>INDEX(calendar,ndx+2,4)</f>
        <v>42627</v>
      </c>
      <c r="S10" s="12"/>
      <c r="T10" s="12"/>
      <c r="U10" s="10"/>
      <c r="V10" s="11"/>
      <c r="W10" s="12">
        <f>INDEX(calendar,ndx+2,5)</f>
        <v>42628</v>
      </c>
      <c r="X10" s="12"/>
      <c r="Y10" s="12"/>
      <c r="Z10" s="10"/>
      <c r="AA10" s="11"/>
      <c r="AB10" s="12">
        <f>INDEX(calendar,ndx+2,6)</f>
        <v>42629</v>
      </c>
      <c r="AC10" s="12"/>
      <c r="AD10" s="12"/>
      <c r="AE10" s="10"/>
      <c r="AF10" s="11"/>
      <c r="AG10" s="12">
        <f>INDEX(calendar,ndx+2,7)</f>
        <v>42630</v>
      </c>
      <c r="AH10" s="12"/>
      <c r="AI10" s="12"/>
      <c r="AJ10" s="10"/>
    </row>
    <row r="11" spans="2:36" ht="59.25" customHeight="1" thickBot="1" x14ac:dyDescent="0.35">
      <c r="B11" s="11"/>
      <c r="C11" s="13"/>
      <c r="D11" s="13"/>
      <c r="E11" s="13"/>
      <c r="F11" s="10"/>
      <c r="G11" s="11"/>
      <c r="H11" s="13"/>
      <c r="I11" s="13"/>
      <c r="J11" s="134" t="s">
        <v>32</v>
      </c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8"/>
      <c r="AC11" s="13"/>
      <c r="AD11" s="94"/>
      <c r="AE11" s="10"/>
      <c r="AF11" s="11"/>
      <c r="AG11" s="13"/>
      <c r="AH11" s="13"/>
      <c r="AI11" s="13"/>
      <c r="AJ11" s="10"/>
    </row>
    <row r="12" spans="2:36" ht="24" customHeight="1" thickBot="1" x14ac:dyDescent="0.35">
      <c r="B12" s="11"/>
      <c r="C12" s="12">
        <f>INDEX(calendar,ndx+3,1)</f>
        <v>42631</v>
      </c>
      <c r="D12" s="12"/>
      <c r="E12" s="12"/>
      <c r="F12" s="10"/>
      <c r="G12" s="11"/>
      <c r="H12" s="12">
        <f>INDEX(calendar,ndx+3,2)</f>
        <v>42632</v>
      </c>
      <c r="I12" s="12"/>
      <c r="J12" s="12"/>
      <c r="K12" s="10"/>
      <c r="L12" s="11"/>
      <c r="M12" s="12">
        <f>INDEX(calendar,ndx+3,3)</f>
        <v>42633</v>
      </c>
      <c r="N12" s="12"/>
      <c r="O12" s="12"/>
      <c r="P12" s="10"/>
      <c r="Q12" s="11"/>
      <c r="R12" s="12">
        <f>INDEX(calendar,ndx+3,4)</f>
        <v>42634</v>
      </c>
      <c r="S12" s="12"/>
      <c r="T12" s="12"/>
      <c r="U12" s="10"/>
      <c r="V12" s="11"/>
      <c r="W12" s="12">
        <f>INDEX(calendar,ndx+3,5)</f>
        <v>42635</v>
      </c>
      <c r="X12" s="12"/>
      <c r="Y12" s="12"/>
      <c r="Z12" s="10"/>
      <c r="AA12" s="11"/>
      <c r="AB12" s="12">
        <f>INDEX(calendar,ndx+3,6)</f>
        <v>42636</v>
      </c>
      <c r="AC12" s="12"/>
      <c r="AD12" s="12"/>
      <c r="AE12" s="10"/>
      <c r="AF12" s="11"/>
      <c r="AG12" s="12">
        <f>INDEX(calendar,ndx+3,7)</f>
        <v>42637</v>
      </c>
      <c r="AH12" s="12"/>
      <c r="AI12" s="12"/>
      <c r="AJ12" s="10"/>
    </row>
    <row r="13" spans="2:36" ht="59.25" customHeight="1" thickBot="1" x14ac:dyDescent="0.35">
      <c r="B13" s="11"/>
      <c r="C13" s="13"/>
      <c r="D13" s="13"/>
      <c r="E13" s="13"/>
      <c r="F13" s="10"/>
      <c r="G13" s="11"/>
      <c r="H13" s="13"/>
      <c r="I13" s="13"/>
      <c r="J13" s="134" t="s">
        <v>33</v>
      </c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6"/>
      <c r="AC13" s="13"/>
      <c r="AD13" s="13"/>
      <c r="AE13" s="10"/>
      <c r="AF13" s="11"/>
      <c r="AG13" s="13"/>
      <c r="AH13" s="13"/>
      <c r="AI13" s="13"/>
      <c r="AJ13" s="10"/>
    </row>
    <row r="14" spans="2:36" ht="24" customHeight="1" thickBot="1" x14ac:dyDescent="0.35">
      <c r="B14" s="11"/>
      <c r="C14" s="12">
        <f>INDEX(calendar,ndx+4,1)</f>
        <v>42638</v>
      </c>
      <c r="D14" s="12"/>
      <c r="E14" s="12"/>
      <c r="F14" s="10"/>
      <c r="G14" s="11"/>
      <c r="H14" s="12">
        <f>INDEX(calendar,ndx+4,2)</f>
        <v>42639</v>
      </c>
      <c r="I14" s="12"/>
      <c r="J14" s="96"/>
      <c r="K14" s="10"/>
      <c r="L14" s="11"/>
      <c r="M14" s="12">
        <f>INDEX(calendar,ndx+4,3)</f>
        <v>42640</v>
      </c>
      <c r="N14" s="12"/>
      <c r="O14" s="12"/>
      <c r="P14" s="10"/>
      <c r="Q14" s="11"/>
      <c r="R14" s="12">
        <f>INDEX(calendar,ndx+4,4)</f>
        <v>42641</v>
      </c>
      <c r="S14" s="12"/>
      <c r="T14" s="12"/>
      <c r="U14" s="10"/>
      <c r="V14" s="11"/>
      <c r="W14" s="12">
        <f>INDEX(calendar,ndx+4,5)</f>
        <v>42642</v>
      </c>
      <c r="X14" s="12"/>
      <c r="Y14" s="12"/>
      <c r="Z14" s="10"/>
      <c r="AA14" s="11"/>
      <c r="AB14" s="12">
        <f>INDEX(calendar,ndx+4,6)</f>
        <v>42643</v>
      </c>
      <c r="AC14" s="12"/>
      <c r="AD14" s="12"/>
      <c r="AE14" s="10"/>
      <c r="AF14" s="11"/>
      <c r="AG14" s="12">
        <f>INDEX(calendar,ndx+4,7)</f>
        <v>42644</v>
      </c>
      <c r="AH14" s="12"/>
      <c r="AI14" s="12"/>
      <c r="AJ14" s="10"/>
    </row>
    <row r="15" spans="2:36" ht="59.25" customHeight="1" thickBot="1" x14ac:dyDescent="0.35">
      <c r="B15" s="11"/>
      <c r="C15" s="13"/>
      <c r="D15" s="13"/>
      <c r="E15" s="13"/>
      <c r="F15" s="10"/>
      <c r="G15" s="11"/>
      <c r="H15" s="13"/>
      <c r="I15" s="95"/>
      <c r="J15" s="131" t="s">
        <v>35</v>
      </c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3"/>
      <c r="AC15" s="97"/>
      <c r="AD15" s="13"/>
      <c r="AE15" s="10"/>
      <c r="AF15" s="11"/>
      <c r="AG15" s="13"/>
      <c r="AH15" s="13"/>
      <c r="AI15" s="13"/>
      <c r="AJ15" s="10"/>
    </row>
    <row r="16" spans="2:36" ht="21.75" customHeight="1" x14ac:dyDescent="0.3">
      <c r="B16" s="16"/>
      <c r="C16" s="79" t="s">
        <v>1</v>
      </c>
      <c r="D16" s="22"/>
      <c r="E16" s="23"/>
      <c r="F16" s="3"/>
      <c r="G16" s="3"/>
      <c r="H16" s="23"/>
      <c r="I16" s="2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23"/>
      <c r="AD16" s="23"/>
      <c r="AE16" s="3"/>
      <c r="AF16" s="3"/>
      <c r="AG16" s="23"/>
      <c r="AH16" s="23"/>
      <c r="AI16" s="23"/>
      <c r="AJ16" s="17"/>
    </row>
    <row r="17" spans="2:36" ht="21.75" customHeight="1" x14ac:dyDescent="0.3">
      <c r="B17" s="18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17"/>
    </row>
    <row r="18" spans="2:36" ht="21.75" customHeight="1" x14ac:dyDescent="0.3">
      <c r="B18" s="18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17"/>
    </row>
    <row r="19" spans="2:36" ht="21.75" customHeight="1" x14ac:dyDescent="0.3">
      <c r="B19" s="19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1"/>
    </row>
  </sheetData>
  <dataConsolidate/>
  <mergeCells count="14">
    <mergeCell ref="AF5:AJ5"/>
    <mergeCell ref="B2:H2"/>
    <mergeCell ref="J2:M2"/>
    <mergeCell ref="O2:S2"/>
    <mergeCell ref="B5:F5"/>
    <mergeCell ref="G5:K5"/>
    <mergeCell ref="L5:P5"/>
    <mergeCell ref="Q5:U5"/>
    <mergeCell ref="J15:AB15"/>
    <mergeCell ref="J9:AB9"/>
    <mergeCell ref="J11:AB11"/>
    <mergeCell ref="J13:AB13"/>
    <mergeCell ref="V5:Z5"/>
    <mergeCell ref="AA5:AE5"/>
  </mergeCells>
  <conditionalFormatting sqref="B6:F7">
    <cfRule type="expression" dxfId="739" priority="95">
      <formula>MonthToDisplayNumber&lt;&gt;MONTH(B6)</formula>
    </cfRule>
  </conditionalFormatting>
  <conditionalFormatting sqref="B9:F9">
    <cfRule type="expression" dxfId="738" priority="94">
      <formula>MonthToDisplayNumber&lt;&gt;MONTH(B9)</formula>
    </cfRule>
  </conditionalFormatting>
  <conditionalFormatting sqref="B11:F11">
    <cfRule type="expression" dxfId="737" priority="93">
      <formula>MonthToDisplayNumber&lt;&gt;MONTH(B11)</formula>
    </cfRule>
  </conditionalFormatting>
  <conditionalFormatting sqref="B13:F13">
    <cfRule type="expression" dxfId="736" priority="92">
      <formula>MonthToDisplayNumber&lt;&gt;MONTH(B13)</formula>
    </cfRule>
  </conditionalFormatting>
  <conditionalFormatting sqref="B15:F15">
    <cfRule type="expression" dxfId="735" priority="91">
      <formula>MonthToDisplayNumber&lt;&gt;MONTH(B15)</formula>
    </cfRule>
  </conditionalFormatting>
  <conditionalFormatting sqref="G7:K7 G6 I6:K6">
    <cfRule type="expression" dxfId="734" priority="88">
      <formula>MonthToDisplayNumber&lt;&gt;MONTH(G6)</formula>
    </cfRule>
  </conditionalFormatting>
  <conditionalFormatting sqref="G9:J9">
    <cfRule type="expression" dxfId="733" priority="87">
      <formula>MonthToDisplayNumber&lt;&gt;MONTH(G9)</formula>
    </cfRule>
  </conditionalFormatting>
  <conditionalFormatting sqref="G11:J11">
    <cfRule type="expression" dxfId="732" priority="86">
      <formula>MonthToDisplayNumber&lt;&gt;MONTH(G11)</formula>
    </cfRule>
  </conditionalFormatting>
  <conditionalFormatting sqref="G13:J13">
    <cfRule type="expression" dxfId="731" priority="85">
      <formula>MonthToDisplayNumber&lt;&gt;MONTH(G13)</formula>
    </cfRule>
  </conditionalFormatting>
  <conditionalFormatting sqref="G15:J15">
    <cfRule type="expression" dxfId="730" priority="84">
      <formula>MonthToDisplayNumber&lt;&gt;MONTH(G15)</formula>
    </cfRule>
  </conditionalFormatting>
  <conditionalFormatting sqref="L7:M7 L6 N6:P6">
    <cfRule type="expression" dxfId="729" priority="82">
      <formula>MonthToDisplayNumber&lt;&gt;MONTH(L6)</formula>
    </cfRule>
  </conditionalFormatting>
  <conditionalFormatting sqref="Q6 S6:U6">
    <cfRule type="expression" dxfId="728" priority="76">
      <formula>MonthToDisplayNumber&lt;&gt;MONTH(Q6)</formula>
    </cfRule>
  </conditionalFormatting>
  <conditionalFormatting sqref="V6 X6:Z6">
    <cfRule type="expression" dxfId="727" priority="70">
      <formula>MonthToDisplayNumber&lt;&gt;MONTH(V6)</formula>
    </cfRule>
  </conditionalFormatting>
  <conditionalFormatting sqref="AD7:AE7 AA6 AC6:AE6">
    <cfRule type="expression" dxfId="726" priority="64">
      <formula>MonthToDisplayNumber&lt;&gt;MONTH(AA6)</formula>
    </cfRule>
  </conditionalFormatting>
  <conditionalFormatting sqref="AC9:AE9">
    <cfRule type="expression" dxfId="725" priority="63">
      <formula>MonthToDisplayNumber&lt;&gt;MONTH(AC9)</formula>
    </cfRule>
  </conditionalFormatting>
  <conditionalFormatting sqref="AC11 AE11">
    <cfRule type="expression" dxfId="724" priority="62">
      <formula>MonthToDisplayNumber&lt;&gt;MONTH(AC11)</formula>
    </cfRule>
  </conditionalFormatting>
  <conditionalFormatting sqref="AC13:AE13">
    <cfRule type="expression" dxfId="723" priority="61">
      <formula>MonthToDisplayNumber&lt;&gt;MONTH(AC13)</formula>
    </cfRule>
  </conditionalFormatting>
  <conditionalFormatting sqref="AC15:AE15">
    <cfRule type="expression" dxfId="722" priority="60">
      <formula>MonthToDisplayNumber&lt;&gt;MONTH(AC15)</formula>
    </cfRule>
  </conditionalFormatting>
  <conditionalFormatting sqref="AF7:AJ7 AF6 AH6:AJ6">
    <cfRule type="expression" dxfId="721" priority="58">
      <formula>MonthToDisplayNumber&lt;&gt;MONTH(AF6)</formula>
    </cfRule>
  </conditionalFormatting>
  <conditionalFormatting sqref="AF9:AJ9">
    <cfRule type="expression" dxfId="720" priority="57">
      <formula>MonthToDisplayNumber&lt;&gt;MONTH(AF9)</formula>
    </cfRule>
  </conditionalFormatting>
  <conditionalFormatting sqref="AF11:AJ11">
    <cfRule type="expression" dxfId="719" priority="56">
      <formula>MonthToDisplayNumber&lt;&gt;MONTH(AF11)</formula>
    </cfRule>
  </conditionalFormatting>
  <conditionalFormatting sqref="AF13:AJ13">
    <cfRule type="expression" dxfId="718" priority="55">
      <formula>MonthToDisplayNumber&lt;&gt;MONTH(AF13)</formula>
    </cfRule>
  </conditionalFormatting>
  <conditionalFormatting sqref="AF15:AJ15">
    <cfRule type="expression" dxfId="717" priority="54">
      <formula>MonthToDisplayNumber&lt;&gt;MONTH(AF15)</formula>
    </cfRule>
  </conditionalFormatting>
  <conditionalFormatting sqref="H6">
    <cfRule type="expression" dxfId="716" priority="52">
      <formula>MonthToDisplayNumber&lt;&gt;MONTH(H6)</formula>
    </cfRule>
  </conditionalFormatting>
  <conditionalFormatting sqref="M6">
    <cfRule type="expression" dxfId="715" priority="51">
      <formula>MonthToDisplayNumber&lt;&gt;MONTH(M6)</formula>
    </cfRule>
  </conditionalFormatting>
  <conditionalFormatting sqref="R6">
    <cfRule type="expression" dxfId="714" priority="50">
      <formula>MonthToDisplayNumber&lt;&gt;MONTH(R6)</formula>
    </cfRule>
  </conditionalFormatting>
  <conditionalFormatting sqref="W6">
    <cfRule type="expression" dxfId="713" priority="49">
      <formula>MonthToDisplayNumber&lt;&gt;MONTH(W6)</formula>
    </cfRule>
  </conditionalFormatting>
  <conditionalFormatting sqref="AB6">
    <cfRule type="expression" dxfId="712" priority="48">
      <formula>MonthToDisplayNumber&lt;&gt;MONTH(AB6)</formula>
    </cfRule>
  </conditionalFormatting>
  <conditionalFormatting sqref="AG6">
    <cfRule type="expression" dxfId="711" priority="47">
      <formula>MonthToDisplayNumber&lt;&gt;MONTH(AG6)</formula>
    </cfRule>
  </conditionalFormatting>
  <conditionalFormatting sqref="B5:AF5">
    <cfRule type="expression" dxfId="710" priority="41">
      <formula>(WEEKDAY(B5)=1)+(WEEKDAY(B5)=7)</formula>
    </cfRule>
  </conditionalFormatting>
  <conditionalFormatting sqref="B8:F8">
    <cfRule type="expression" dxfId="709" priority="40">
      <formula>MonthToDisplayNumber&lt;&gt;MONTH(B8)</formula>
    </cfRule>
  </conditionalFormatting>
  <conditionalFormatting sqref="G8 I8:K8">
    <cfRule type="expression" dxfId="708" priority="39">
      <formula>MonthToDisplayNumber&lt;&gt;MONTH(G8)</formula>
    </cfRule>
  </conditionalFormatting>
  <conditionalFormatting sqref="L8 N8:P8">
    <cfRule type="expression" dxfId="707" priority="38">
      <formula>MonthToDisplayNumber&lt;&gt;MONTH(L8)</formula>
    </cfRule>
  </conditionalFormatting>
  <conditionalFormatting sqref="Q8 S8:U8">
    <cfRule type="expression" dxfId="706" priority="37">
      <formula>MonthToDisplayNumber&lt;&gt;MONTH(Q8)</formula>
    </cfRule>
  </conditionalFormatting>
  <conditionalFormatting sqref="V8 X8:Z8">
    <cfRule type="expression" dxfId="705" priority="36">
      <formula>MonthToDisplayNumber&lt;&gt;MONTH(V8)</formula>
    </cfRule>
  </conditionalFormatting>
  <conditionalFormatting sqref="AA8 AC8:AE8">
    <cfRule type="expression" dxfId="704" priority="35">
      <formula>MonthToDisplayNumber&lt;&gt;MONTH(AA8)</formula>
    </cfRule>
  </conditionalFormatting>
  <conditionalFormatting sqref="AF8 AH8:AJ8">
    <cfRule type="expression" dxfId="703" priority="34">
      <formula>MonthToDisplayNumber&lt;&gt;MONTH(AF8)</formula>
    </cfRule>
  </conditionalFormatting>
  <conditionalFormatting sqref="H8">
    <cfRule type="expression" dxfId="702" priority="33">
      <formula>MonthToDisplayNumber&lt;&gt;MONTH(H8)</formula>
    </cfRule>
  </conditionalFormatting>
  <conditionalFormatting sqref="M8">
    <cfRule type="expression" dxfId="701" priority="32">
      <formula>MonthToDisplayNumber&lt;&gt;MONTH(M8)</formula>
    </cfRule>
  </conditionalFormatting>
  <conditionalFormatting sqref="R8">
    <cfRule type="expression" dxfId="700" priority="31">
      <formula>MonthToDisplayNumber&lt;&gt;MONTH(R8)</formula>
    </cfRule>
  </conditionalFormatting>
  <conditionalFormatting sqref="W8">
    <cfRule type="expression" dxfId="699" priority="30">
      <formula>MonthToDisplayNumber&lt;&gt;MONTH(W8)</formula>
    </cfRule>
  </conditionalFormatting>
  <conditionalFormatting sqref="AB8">
    <cfRule type="expression" dxfId="698" priority="29">
      <formula>MonthToDisplayNumber&lt;&gt;MONTH(AB8)</formula>
    </cfRule>
  </conditionalFormatting>
  <conditionalFormatting sqref="AG8">
    <cfRule type="expression" dxfId="697" priority="28">
      <formula>MonthToDisplayNumber&lt;&gt;MONTH(AG8)</formula>
    </cfRule>
  </conditionalFormatting>
  <conditionalFormatting sqref="B14:F14">
    <cfRule type="expression" dxfId="696" priority="27">
      <formula>MonthToDisplayNumber&lt;&gt;MONTH(B14)</formula>
    </cfRule>
  </conditionalFormatting>
  <conditionalFormatting sqref="G14 I14:K14">
    <cfRule type="expression" dxfId="695" priority="26">
      <formula>MonthToDisplayNumber&lt;&gt;MONTH(G14)</formula>
    </cfRule>
  </conditionalFormatting>
  <conditionalFormatting sqref="L14 N14:P14">
    <cfRule type="expression" dxfId="694" priority="25">
      <formula>MonthToDisplayNumber&lt;&gt;MONTH(L14)</formula>
    </cfRule>
  </conditionalFormatting>
  <conditionalFormatting sqref="Q14 S14:U14">
    <cfRule type="expression" dxfId="693" priority="24">
      <formula>MonthToDisplayNumber&lt;&gt;MONTH(Q14)</formula>
    </cfRule>
  </conditionalFormatting>
  <conditionalFormatting sqref="V14 X14:Z14">
    <cfRule type="expression" dxfId="692" priority="23">
      <formula>MonthToDisplayNumber&lt;&gt;MONTH(V14)</formula>
    </cfRule>
  </conditionalFormatting>
  <conditionalFormatting sqref="AA14 AC14:AE14">
    <cfRule type="expression" dxfId="691" priority="22">
      <formula>MonthToDisplayNumber&lt;&gt;MONTH(AA14)</formula>
    </cfRule>
  </conditionalFormatting>
  <conditionalFormatting sqref="AF14 AH14:AJ14">
    <cfRule type="expression" dxfId="690" priority="21">
      <formula>MonthToDisplayNumber&lt;&gt;MONTH(AF14)</formula>
    </cfRule>
  </conditionalFormatting>
  <conditionalFormatting sqref="H14">
    <cfRule type="expression" dxfId="689" priority="20">
      <formula>MonthToDisplayNumber&lt;&gt;MONTH(H14)</formula>
    </cfRule>
  </conditionalFormatting>
  <conditionalFormatting sqref="M14">
    <cfRule type="expression" dxfId="688" priority="19">
      <formula>MonthToDisplayNumber&lt;&gt;MONTH(M14)</formula>
    </cfRule>
  </conditionalFormatting>
  <conditionalFormatting sqref="R14">
    <cfRule type="expression" dxfId="687" priority="18">
      <formula>MonthToDisplayNumber&lt;&gt;MONTH(R14)</formula>
    </cfRule>
  </conditionalFormatting>
  <conditionalFormatting sqref="W14">
    <cfRule type="expression" dxfId="686" priority="17">
      <formula>MonthToDisplayNumber&lt;&gt;MONTH(W14)</formula>
    </cfRule>
  </conditionalFormatting>
  <conditionalFormatting sqref="AB14">
    <cfRule type="expression" dxfId="685" priority="16">
      <formula>MonthToDisplayNumber&lt;&gt;MONTH(AB14)</formula>
    </cfRule>
  </conditionalFormatting>
  <conditionalFormatting sqref="AG14">
    <cfRule type="expression" dxfId="684" priority="15">
      <formula>MonthToDisplayNumber&lt;&gt;MONTH(AG14)</formula>
    </cfRule>
  </conditionalFormatting>
  <conditionalFormatting sqref="AD11">
    <cfRule type="expression" dxfId="683" priority="1">
      <formula>MonthToDisplayNumber&lt;&gt;MONTH(AD11)</formula>
    </cfRule>
  </conditionalFormatting>
  <printOptions horizontalCentered="1" verticalCentered="1"/>
  <pageMargins left="0.45" right="0.45" top="0.4" bottom="0.5" header="0.3" footer="0.3"/>
  <pageSetup scale="7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B2:AJ19"/>
  <sheetViews>
    <sheetView showGridLines="0" tabSelected="1" topLeftCell="A7" zoomScaleNormal="100" workbookViewId="0">
      <selection activeCell="AL15" sqref="AL15"/>
    </sheetView>
  </sheetViews>
  <sheetFormatPr defaultRowHeight="17.25" x14ac:dyDescent="0.3"/>
  <cols>
    <col min="1" max="1" width="4.21875" customWidth="1"/>
    <col min="2" max="2" width="1.109375" customWidth="1"/>
    <col min="3" max="3" width="8.88671875" customWidth="1"/>
    <col min="4" max="4" width="1.109375" customWidth="1"/>
    <col min="5" max="5" width="8.88671875" customWidth="1"/>
    <col min="6" max="7" width="1.109375" customWidth="1"/>
    <col min="8" max="8" width="8.88671875" customWidth="1"/>
    <col min="9" max="9" width="1.109375" customWidth="1"/>
    <col min="10" max="10" width="8.88671875" customWidth="1"/>
    <col min="11" max="12" width="1.109375" customWidth="1"/>
    <col min="13" max="13" width="8.88671875" customWidth="1"/>
    <col min="14" max="14" width="1.109375" customWidth="1"/>
    <col min="15" max="15" width="8.88671875" customWidth="1"/>
    <col min="16" max="17" width="1.109375" customWidth="1"/>
    <col min="18" max="18" width="8.88671875" customWidth="1"/>
    <col min="19" max="19" width="1.109375" customWidth="1"/>
    <col min="20" max="20" width="8.88671875" customWidth="1"/>
    <col min="21" max="22" width="1.109375" customWidth="1"/>
    <col min="23" max="23" width="8.88671875" customWidth="1"/>
    <col min="24" max="24" width="1.109375" customWidth="1"/>
    <col min="25" max="25" width="8.88671875" customWidth="1"/>
    <col min="26" max="27" width="1.109375" customWidth="1"/>
    <col min="28" max="28" width="8.88671875" customWidth="1"/>
    <col min="29" max="29" width="1.109375" customWidth="1"/>
    <col min="30" max="30" width="8.88671875" customWidth="1"/>
    <col min="31" max="32" width="1.109375" customWidth="1"/>
    <col min="33" max="33" width="8.88671875" customWidth="1"/>
    <col min="34" max="34" width="1.109375" customWidth="1"/>
    <col min="35" max="35" width="8.88671875" customWidth="1"/>
    <col min="36" max="36" width="1.109375" customWidth="1"/>
    <col min="37" max="37" width="4.21875" customWidth="1"/>
  </cols>
  <sheetData>
    <row r="2" spans="2:36" ht="43.5" x14ac:dyDescent="0.25">
      <c r="B2" s="127" t="str">
        <f>TEXT(EOMONTH('2'!$C$10,0)+1,"mmmm")</f>
        <v>October</v>
      </c>
      <c r="C2" s="127"/>
      <c r="D2" s="127"/>
      <c r="E2" s="127"/>
      <c r="F2" s="127"/>
      <c r="G2" s="127"/>
      <c r="H2" s="127"/>
      <c r="I2" s="76"/>
      <c r="J2" s="127">
        <f>YEAR(EOMONTH('2'!$C$10,0)+1)</f>
        <v>2016</v>
      </c>
      <c r="K2" s="127"/>
      <c r="L2" s="127"/>
      <c r="M2" s="127"/>
      <c r="N2" s="76"/>
      <c r="O2" s="143" t="str">
        <f>DayToStart</f>
        <v>Sunday</v>
      </c>
      <c r="P2" s="143"/>
      <c r="Q2" s="143"/>
      <c r="R2" s="143"/>
      <c r="S2" s="143"/>
    </row>
    <row r="3" spans="2:36" x14ac:dyDescent="0.3">
      <c r="B3" s="145" t="s">
        <v>8</v>
      </c>
      <c r="C3" s="145"/>
      <c r="D3" s="145"/>
      <c r="E3" s="145"/>
      <c r="F3" s="8"/>
      <c r="G3" s="8"/>
      <c r="H3" s="8"/>
      <c r="J3" s="8" t="s">
        <v>4</v>
      </c>
      <c r="K3" s="8"/>
      <c r="L3" s="8"/>
      <c r="M3" s="8"/>
      <c r="O3" s="8" t="s">
        <v>7</v>
      </c>
      <c r="P3" s="8"/>
      <c r="Q3" s="8"/>
      <c r="R3" s="8"/>
      <c r="S3" s="8"/>
    </row>
    <row r="5" spans="2:36" ht="21" customHeight="1" x14ac:dyDescent="0.3">
      <c r="B5" s="153">
        <f>INDEX(calendar,,1)</f>
        <v>42638</v>
      </c>
      <c r="C5" s="154"/>
      <c r="D5" s="154"/>
      <c r="E5" s="154"/>
      <c r="F5" s="154"/>
      <c r="G5" s="120">
        <f>INDEX(calendar,,2)</f>
        <v>42639</v>
      </c>
      <c r="H5" s="120"/>
      <c r="I5" s="120"/>
      <c r="J5" s="120"/>
      <c r="K5" s="120"/>
      <c r="L5" s="120">
        <f>INDEX(calendar,,3)</f>
        <v>42640</v>
      </c>
      <c r="M5" s="120"/>
      <c r="N5" s="120"/>
      <c r="O5" s="120"/>
      <c r="P5" s="120"/>
      <c r="Q5" s="120">
        <f>INDEX(calendar,,4)</f>
        <v>42641</v>
      </c>
      <c r="R5" s="120"/>
      <c r="S5" s="120"/>
      <c r="T5" s="120"/>
      <c r="U5" s="120"/>
      <c r="V5" s="120">
        <f>INDEX(calendar,,5)</f>
        <v>42642</v>
      </c>
      <c r="W5" s="120"/>
      <c r="X5" s="120"/>
      <c r="Y5" s="120"/>
      <c r="Z5" s="120"/>
      <c r="AA5" s="120">
        <f>INDEX(calendar,,6)</f>
        <v>42643</v>
      </c>
      <c r="AB5" s="120"/>
      <c r="AC5" s="120"/>
      <c r="AD5" s="120"/>
      <c r="AE5" s="120"/>
      <c r="AF5" s="125">
        <f>INDEX(calendar,,7)</f>
        <v>42644</v>
      </c>
      <c r="AG5" s="125"/>
      <c r="AH5" s="125"/>
      <c r="AI5" s="125"/>
      <c r="AJ5" s="126"/>
    </row>
    <row r="6" spans="2:36" ht="24" customHeight="1" x14ac:dyDescent="0.3">
      <c r="B6" s="11"/>
      <c r="C6" s="12">
        <f>INDEX(calendar,ndx+0,1)</f>
        <v>42638</v>
      </c>
      <c r="D6" s="12"/>
      <c r="E6" s="12"/>
      <c r="F6" s="10"/>
      <c r="G6" s="11"/>
      <c r="H6" s="12">
        <f>INDEX(calendar,ndx+0,2)</f>
        <v>42639</v>
      </c>
      <c r="I6" s="12"/>
      <c r="J6" s="12"/>
      <c r="K6" s="10"/>
      <c r="L6" s="11"/>
      <c r="M6" s="12">
        <f>INDEX(calendar,ndx+0,3)</f>
        <v>42640</v>
      </c>
      <c r="N6" s="12"/>
      <c r="O6" s="12"/>
      <c r="P6" s="10"/>
      <c r="Q6" s="11"/>
      <c r="R6" s="12">
        <f>INDEX(calendar,ndx+0,4)</f>
        <v>42641</v>
      </c>
      <c r="S6" s="12"/>
      <c r="T6" s="12"/>
      <c r="U6" s="12"/>
      <c r="V6" s="101"/>
      <c r="W6" s="12">
        <f>INDEX(calendar,ndx+0,5)</f>
        <v>42642</v>
      </c>
      <c r="X6" s="12"/>
      <c r="Y6" s="12"/>
      <c r="Z6" s="10"/>
      <c r="AA6" s="11"/>
      <c r="AB6" s="12">
        <f>INDEX(calendar,ndx+0,6)</f>
        <v>42643</v>
      </c>
      <c r="AC6" s="12"/>
      <c r="AD6" s="12"/>
      <c r="AE6" s="10"/>
      <c r="AF6" s="11"/>
      <c r="AG6" s="12">
        <f>INDEX(calendar,ndx+0,7)</f>
        <v>42644</v>
      </c>
      <c r="AH6" s="12"/>
      <c r="AI6" s="12"/>
      <c r="AJ6" s="10"/>
    </row>
    <row r="7" spans="2:36" ht="59.25" customHeight="1" x14ac:dyDescent="0.3">
      <c r="B7" s="11"/>
      <c r="C7" s="13"/>
      <c r="D7" s="13"/>
      <c r="E7" s="13"/>
      <c r="F7" s="10"/>
      <c r="G7" s="11"/>
      <c r="H7" s="13"/>
      <c r="I7" s="13"/>
      <c r="J7" s="98"/>
      <c r="K7" s="88"/>
      <c r="L7" s="99"/>
      <c r="M7" s="98"/>
      <c r="N7" s="88"/>
      <c r="O7" s="98"/>
      <c r="P7" s="88"/>
      <c r="Q7" s="99"/>
      <c r="R7" s="88"/>
      <c r="S7" s="88"/>
      <c r="T7" s="98"/>
      <c r="U7" s="100"/>
      <c r="V7" s="88"/>
      <c r="W7" s="98"/>
      <c r="X7" s="88"/>
      <c r="Y7" s="88"/>
      <c r="Z7" s="88"/>
      <c r="AA7" s="99"/>
      <c r="AB7" s="98"/>
      <c r="AC7" s="13"/>
      <c r="AD7" s="94"/>
      <c r="AE7" s="10"/>
      <c r="AF7" s="11"/>
      <c r="AG7" s="13"/>
      <c r="AH7" s="13"/>
      <c r="AI7" s="13"/>
      <c r="AJ7" s="10"/>
    </row>
    <row r="8" spans="2:36" ht="24" customHeight="1" thickBot="1" x14ac:dyDescent="0.35">
      <c r="B8" s="11"/>
      <c r="C8" s="12">
        <f>INDEX(calendar,ndx+1,1)</f>
        <v>42645</v>
      </c>
      <c r="D8" s="12"/>
      <c r="E8" s="12"/>
      <c r="F8" s="10"/>
      <c r="G8" s="11"/>
      <c r="H8" s="12">
        <f>INDEX(calendar,ndx+1,2)</f>
        <v>42646</v>
      </c>
      <c r="I8" s="12"/>
      <c r="J8" s="12"/>
      <c r="K8" s="10"/>
      <c r="L8" s="11"/>
      <c r="M8" s="12">
        <f>INDEX(calendar,ndx+1,3)</f>
        <v>42647</v>
      </c>
      <c r="N8" s="91"/>
      <c r="O8" s="12"/>
      <c r="P8" s="10"/>
      <c r="Q8" s="11"/>
      <c r="R8" s="91">
        <f>INDEX(calendar,ndx+1,4)</f>
        <v>42648</v>
      </c>
      <c r="S8" s="91"/>
      <c r="T8" s="12"/>
      <c r="U8" s="10"/>
      <c r="V8" s="11"/>
      <c r="W8" s="12">
        <f>INDEX(calendar,ndx+1,5)</f>
        <v>42649</v>
      </c>
      <c r="X8" s="91"/>
      <c r="Y8" s="91"/>
      <c r="Z8" s="10"/>
      <c r="AA8" s="11"/>
      <c r="AB8" s="12">
        <f>INDEX(calendar,ndx+1,6)</f>
        <v>42650</v>
      </c>
      <c r="AC8" s="12"/>
      <c r="AD8" s="12"/>
      <c r="AE8" s="10"/>
      <c r="AF8" s="11"/>
      <c r="AG8" s="12">
        <f>INDEX(calendar,ndx+1,7)</f>
        <v>42651</v>
      </c>
      <c r="AH8" s="12"/>
      <c r="AI8" s="12"/>
      <c r="AJ8" s="10"/>
    </row>
    <row r="9" spans="2:36" ht="59.25" customHeight="1" thickBot="1" x14ac:dyDescent="0.35">
      <c r="B9" s="11"/>
      <c r="C9" s="13"/>
      <c r="D9" s="13"/>
      <c r="E9" s="13"/>
      <c r="F9" s="10"/>
      <c r="G9" s="11"/>
      <c r="H9" s="13"/>
      <c r="I9" s="13"/>
      <c r="J9" s="146" t="s">
        <v>36</v>
      </c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8"/>
      <c r="AC9" s="13"/>
      <c r="AD9" s="13"/>
      <c r="AE9" s="10"/>
      <c r="AF9" s="11"/>
      <c r="AG9" s="13"/>
      <c r="AH9" s="13"/>
      <c r="AI9" s="13"/>
      <c r="AJ9" s="10"/>
    </row>
    <row r="10" spans="2:36" ht="24" customHeight="1" thickBot="1" x14ac:dyDescent="0.35">
      <c r="B10" s="11"/>
      <c r="C10" s="12">
        <f>INDEX(calendar,ndx+2,1)</f>
        <v>42652</v>
      </c>
      <c r="D10" s="12"/>
      <c r="E10" s="12"/>
      <c r="F10" s="10"/>
      <c r="G10" s="11"/>
      <c r="H10" s="12">
        <f>INDEX(calendar,ndx+2,2)</f>
        <v>42653</v>
      </c>
      <c r="I10" s="12"/>
      <c r="J10" s="12"/>
      <c r="K10" s="10"/>
      <c r="L10" s="11"/>
      <c r="M10" s="12">
        <f>INDEX(calendar,ndx+2,3)</f>
        <v>42654</v>
      </c>
      <c r="N10" s="12"/>
      <c r="O10" s="12"/>
      <c r="P10" s="10"/>
      <c r="Q10" s="11"/>
      <c r="R10" s="12">
        <f>INDEX(calendar,ndx+2,4)</f>
        <v>42655</v>
      </c>
      <c r="S10" s="12"/>
      <c r="T10" s="12"/>
      <c r="U10" s="10"/>
      <c r="V10" s="11"/>
      <c r="W10" s="12">
        <f>INDEX(calendar,ndx+2,5)</f>
        <v>42656</v>
      </c>
      <c r="X10" s="12"/>
      <c r="Y10" s="12"/>
      <c r="Z10" s="10"/>
      <c r="AA10" s="11"/>
      <c r="AB10" s="12">
        <f>INDEX(calendar,ndx+2,6)</f>
        <v>42657</v>
      </c>
      <c r="AC10" s="12"/>
      <c r="AD10" s="12"/>
      <c r="AE10" s="10"/>
      <c r="AF10" s="11"/>
      <c r="AG10" s="12">
        <f>INDEX(calendar,ndx+2,7)</f>
        <v>42658</v>
      </c>
      <c r="AH10" s="12"/>
      <c r="AI10" s="12"/>
      <c r="AJ10" s="10"/>
    </row>
    <row r="11" spans="2:36" ht="59.25" customHeight="1" thickBot="1" x14ac:dyDescent="0.35">
      <c r="B11" s="11"/>
      <c r="C11" s="13"/>
      <c r="D11" s="13"/>
      <c r="E11" s="13"/>
      <c r="F11" s="10"/>
      <c r="G11" s="11"/>
      <c r="H11" s="13"/>
      <c r="I11" s="13"/>
      <c r="J11" s="134" t="s">
        <v>37</v>
      </c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6"/>
      <c r="AC11" s="13"/>
      <c r="AD11" s="13"/>
      <c r="AE11" s="10"/>
      <c r="AF11" s="11"/>
      <c r="AG11" s="13"/>
      <c r="AH11" s="13"/>
      <c r="AI11" s="13"/>
      <c r="AJ11" s="10"/>
    </row>
    <row r="12" spans="2:36" ht="24" customHeight="1" thickBot="1" x14ac:dyDescent="0.35">
      <c r="B12" s="11"/>
      <c r="C12" s="12">
        <f>INDEX(calendar,ndx+3,1)</f>
        <v>42659</v>
      </c>
      <c r="D12" s="12"/>
      <c r="E12" s="12"/>
      <c r="F12" s="10"/>
      <c r="G12" s="11"/>
      <c r="H12" s="12">
        <f>INDEX(calendar,ndx+3,2)</f>
        <v>42660</v>
      </c>
      <c r="I12" s="12"/>
      <c r="J12" s="12"/>
      <c r="K12" s="10"/>
      <c r="L12" s="11"/>
      <c r="M12" s="12">
        <f>INDEX(calendar,ndx+3,3)</f>
        <v>42661</v>
      </c>
      <c r="N12" s="12"/>
      <c r="O12" s="12"/>
      <c r="P12" s="10"/>
      <c r="Q12" s="11"/>
      <c r="R12" s="12">
        <f>INDEX(calendar,ndx+3,4)</f>
        <v>42662</v>
      </c>
      <c r="S12" s="12"/>
      <c r="T12" s="12"/>
      <c r="U12" s="10"/>
      <c r="V12" s="11"/>
      <c r="W12" s="12">
        <f>INDEX(calendar,ndx+3,5)</f>
        <v>42663</v>
      </c>
      <c r="X12" s="12"/>
      <c r="Y12" s="12"/>
      <c r="Z12" s="10"/>
      <c r="AA12" s="11"/>
      <c r="AB12" s="12">
        <f>INDEX(calendar,ndx+3,6)</f>
        <v>42664</v>
      </c>
      <c r="AC12" s="12"/>
      <c r="AD12" s="12"/>
      <c r="AE12" s="10"/>
      <c r="AF12" s="11"/>
      <c r="AG12" s="12">
        <f>INDEX(calendar,ndx+3,7)</f>
        <v>42665</v>
      </c>
      <c r="AH12" s="12"/>
      <c r="AI12" s="12"/>
      <c r="AJ12" s="10"/>
    </row>
    <row r="13" spans="2:36" ht="59.25" customHeight="1" thickBot="1" x14ac:dyDescent="0.35">
      <c r="B13" s="11"/>
      <c r="C13" s="13"/>
      <c r="D13" s="13"/>
      <c r="E13" s="13"/>
      <c r="F13" s="10"/>
      <c r="G13" s="11"/>
      <c r="H13" s="13"/>
      <c r="I13" s="13"/>
      <c r="J13" s="149" t="s">
        <v>38</v>
      </c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1"/>
      <c r="Z13" s="74"/>
      <c r="AA13" s="75"/>
      <c r="AB13" s="152" t="s">
        <v>11</v>
      </c>
      <c r="AC13" s="152"/>
      <c r="AD13" s="152"/>
      <c r="AE13" s="10"/>
      <c r="AF13" s="11"/>
      <c r="AG13" s="13"/>
      <c r="AH13" s="13"/>
      <c r="AI13" s="13"/>
      <c r="AJ13" s="10"/>
    </row>
    <row r="14" spans="2:36" ht="24" customHeight="1" thickBot="1" x14ac:dyDescent="0.35">
      <c r="B14" s="11"/>
      <c r="C14" s="12">
        <f>INDEX(calendar,ndx+4,1)</f>
        <v>42666</v>
      </c>
      <c r="D14" s="12"/>
      <c r="E14" s="12"/>
      <c r="F14" s="10"/>
      <c r="G14" s="11"/>
      <c r="H14" s="12">
        <f>INDEX(calendar,ndx+4,2)</f>
        <v>42667</v>
      </c>
      <c r="I14" s="12"/>
      <c r="J14" s="12"/>
      <c r="K14" s="10"/>
      <c r="L14" s="11"/>
      <c r="M14" s="12">
        <f>INDEX(calendar,ndx+4,3)</f>
        <v>42668</v>
      </c>
      <c r="N14" s="12"/>
      <c r="O14" s="12"/>
      <c r="P14" s="10"/>
      <c r="Q14" s="11"/>
      <c r="R14" s="12">
        <f>INDEX(calendar,ndx+4,4)</f>
        <v>42669</v>
      </c>
      <c r="S14" s="12"/>
      <c r="T14" s="12"/>
      <c r="U14" s="10"/>
      <c r="V14" s="11"/>
      <c r="W14" s="12">
        <f>INDEX(calendar,ndx+4,5)</f>
        <v>42670</v>
      </c>
      <c r="X14" s="12"/>
      <c r="Y14" s="226" t="s">
        <v>64</v>
      </c>
      <c r="Z14" s="10"/>
      <c r="AA14" s="11"/>
      <c r="AB14" s="12">
        <f>INDEX(calendar,ndx+4,6)</f>
        <v>42671</v>
      </c>
      <c r="AC14" s="12"/>
      <c r="AD14" s="12"/>
      <c r="AE14" s="10"/>
      <c r="AF14" s="11"/>
      <c r="AG14" s="12">
        <f>INDEX(calendar,ndx+4,7)</f>
        <v>42672</v>
      </c>
      <c r="AH14" s="12"/>
      <c r="AI14" s="12"/>
      <c r="AJ14" s="10"/>
    </row>
    <row r="15" spans="2:36" ht="59.25" customHeight="1" thickBot="1" x14ac:dyDescent="0.35">
      <c r="B15" s="11"/>
      <c r="C15" s="13"/>
      <c r="D15" s="13"/>
      <c r="E15" s="13"/>
      <c r="F15" s="10"/>
      <c r="G15" s="11"/>
      <c r="H15" s="13"/>
      <c r="I15" s="13"/>
      <c r="J15" s="134" t="s">
        <v>12</v>
      </c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6"/>
      <c r="AC15" s="13"/>
      <c r="AE15" s="10"/>
      <c r="AF15" s="11"/>
      <c r="AG15" s="13"/>
      <c r="AH15" s="13"/>
      <c r="AI15" s="13"/>
      <c r="AJ15" s="10"/>
    </row>
    <row r="16" spans="2:36" ht="21.75" customHeight="1" x14ac:dyDescent="0.3">
      <c r="B16" s="24"/>
      <c r="C16" s="61" t="s">
        <v>1</v>
      </c>
      <c r="D16" s="31"/>
      <c r="E16" s="3"/>
      <c r="F16" s="3"/>
      <c r="G16" s="3"/>
      <c r="H16" s="23"/>
      <c r="I16" s="23"/>
      <c r="J16" s="23"/>
      <c r="K16" s="3"/>
      <c r="L16" s="3"/>
      <c r="M16" s="23"/>
      <c r="N16" s="23"/>
      <c r="O16" s="23"/>
      <c r="P16" s="3"/>
      <c r="Q16" s="3"/>
      <c r="R16" s="23"/>
      <c r="S16" s="23"/>
      <c r="T16" s="23"/>
      <c r="U16" s="3"/>
      <c r="V16" s="3"/>
      <c r="W16" s="23"/>
      <c r="X16" s="23"/>
      <c r="Y16" s="23"/>
      <c r="Z16" s="3"/>
      <c r="AA16" s="3"/>
      <c r="AB16" s="23"/>
      <c r="AC16" s="23"/>
      <c r="AD16" s="23"/>
      <c r="AE16" s="3"/>
      <c r="AF16" s="3"/>
      <c r="AG16" s="23"/>
      <c r="AH16" s="23"/>
      <c r="AI16" s="23"/>
      <c r="AJ16" s="25"/>
    </row>
    <row r="17" spans="2:36" ht="21.75" customHeight="1" x14ac:dyDescent="0.3">
      <c r="B17" s="26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25"/>
    </row>
    <row r="18" spans="2:36" ht="21.75" customHeight="1" x14ac:dyDescent="0.3">
      <c r="B18" s="26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25"/>
    </row>
    <row r="19" spans="2:36" ht="21.75" customHeight="1" x14ac:dyDescent="0.3">
      <c r="B19" s="27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9"/>
    </row>
  </sheetData>
  <dataConsolidate/>
  <mergeCells count="16">
    <mergeCell ref="AF5:AJ5"/>
    <mergeCell ref="B2:H2"/>
    <mergeCell ref="J2:M2"/>
    <mergeCell ref="O2:S2"/>
    <mergeCell ref="B5:F5"/>
    <mergeCell ref="G5:K5"/>
    <mergeCell ref="L5:P5"/>
    <mergeCell ref="Q5:U5"/>
    <mergeCell ref="J15:AB15"/>
    <mergeCell ref="B3:E3"/>
    <mergeCell ref="J9:AB9"/>
    <mergeCell ref="J11:AB11"/>
    <mergeCell ref="J13:Y13"/>
    <mergeCell ref="AB13:AD13"/>
    <mergeCell ref="V5:Z5"/>
    <mergeCell ref="AA5:AE5"/>
  </mergeCells>
  <conditionalFormatting sqref="B6:F7">
    <cfRule type="expression" dxfId="682" priority="94">
      <formula>MonthToDisplayNumber&lt;&gt;MONTH(B6)</formula>
    </cfRule>
  </conditionalFormatting>
  <conditionalFormatting sqref="B9:F9 AC15 AE15 Y14">
    <cfRule type="expression" dxfId="681" priority="93">
      <formula>MonthToDisplayNumber&lt;&gt;MONTH(B9)</formula>
    </cfRule>
  </conditionalFormatting>
  <conditionalFormatting sqref="B11:F11">
    <cfRule type="expression" dxfId="680" priority="92">
      <formula>MonthToDisplayNumber&lt;&gt;MONTH(B11)</formula>
    </cfRule>
  </conditionalFormatting>
  <conditionalFormatting sqref="B13:F13">
    <cfRule type="expression" dxfId="679" priority="91">
      <formula>MonthToDisplayNumber&lt;&gt;MONTH(B13)</formula>
    </cfRule>
  </conditionalFormatting>
  <conditionalFormatting sqref="B15:F15">
    <cfRule type="expression" dxfId="678" priority="90">
      <formula>MonthToDisplayNumber&lt;&gt;MONTH(B15)</formula>
    </cfRule>
  </conditionalFormatting>
  <conditionalFormatting sqref="G7:J7 G6 I6:K6">
    <cfRule type="expression" dxfId="677" priority="88">
      <formula>MonthToDisplayNumber&lt;&gt;MONTH(G6)</formula>
    </cfRule>
  </conditionalFormatting>
  <conditionalFormatting sqref="G9:J9">
    <cfRule type="expression" dxfId="676" priority="87">
      <formula>MonthToDisplayNumber&lt;&gt;MONTH(G9)</formula>
    </cfRule>
  </conditionalFormatting>
  <conditionalFormatting sqref="G11:J11">
    <cfRule type="expression" dxfId="675" priority="86">
      <formula>MonthToDisplayNumber&lt;&gt;MONTH(G11)</formula>
    </cfRule>
  </conditionalFormatting>
  <conditionalFormatting sqref="G13:J13">
    <cfRule type="expression" dxfId="674" priority="85">
      <formula>MonthToDisplayNumber&lt;&gt;MONTH(G13)</formula>
    </cfRule>
  </conditionalFormatting>
  <conditionalFormatting sqref="G15:J15">
    <cfRule type="expression" dxfId="673" priority="84">
      <formula>MonthToDisplayNumber&lt;&gt;MONTH(G15)</formula>
    </cfRule>
  </conditionalFormatting>
  <conditionalFormatting sqref="L6 N6:P6">
    <cfRule type="expression" dxfId="672" priority="82">
      <formula>MonthToDisplayNumber&lt;&gt;MONTH(L6)</formula>
    </cfRule>
  </conditionalFormatting>
  <conditionalFormatting sqref="Q6 S6:U6">
    <cfRule type="expression" dxfId="671" priority="76">
      <formula>MonthToDisplayNumber&lt;&gt;MONTH(Q6)</formula>
    </cfRule>
  </conditionalFormatting>
  <conditionalFormatting sqref="V6 X6:Z6">
    <cfRule type="expression" dxfId="670" priority="70">
      <formula>MonthToDisplayNumber&lt;&gt;MONTH(V6)</formula>
    </cfRule>
  </conditionalFormatting>
  <conditionalFormatting sqref="AA6 AC6:AE7">
    <cfRule type="expression" dxfId="669" priority="64">
      <formula>MonthToDisplayNumber&lt;&gt;MONTH(AA6)</formula>
    </cfRule>
  </conditionalFormatting>
  <conditionalFormatting sqref="AC9:AE9">
    <cfRule type="expression" dxfId="668" priority="63">
      <formula>MonthToDisplayNumber&lt;&gt;MONTH(AC9)</formula>
    </cfRule>
  </conditionalFormatting>
  <conditionalFormatting sqref="AC11:AE11">
    <cfRule type="expression" dxfId="667" priority="62">
      <formula>MonthToDisplayNumber&lt;&gt;MONTH(AC11)</formula>
    </cfRule>
  </conditionalFormatting>
  <conditionalFormatting sqref="AE13">
    <cfRule type="expression" dxfId="666" priority="61">
      <formula>MonthToDisplayNumber&lt;&gt;MONTH(AE13)</formula>
    </cfRule>
  </conditionalFormatting>
  <conditionalFormatting sqref="AF7:AJ7 AF6 AH6:AJ6">
    <cfRule type="expression" dxfId="665" priority="58">
      <formula>MonthToDisplayNumber&lt;&gt;MONTH(AF6)</formula>
    </cfRule>
  </conditionalFormatting>
  <conditionalFormatting sqref="AF9:AJ9">
    <cfRule type="expression" dxfId="664" priority="57">
      <formula>MonthToDisplayNumber&lt;&gt;MONTH(AF9)</formula>
    </cfRule>
  </conditionalFormatting>
  <conditionalFormatting sqref="AF11:AJ11">
    <cfRule type="expression" dxfId="663" priority="56">
      <formula>MonthToDisplayNumber&lt;&gt;MONTH(AF11)</formula>
    </cfRule>
  </conditionalFormatting>
  <conditionalFormatting sqref="AF13:AJ13">
    <cfRule type="expression" dxfId="662" priority="55">
      <formula>MonthToDisplayNumber&lt;&gt;MONTH(AF13)</formula>
    </cfRule>
  </conditionalFormatting>
  <conditionalFormatting sqref="AF15:AJ15">
    <cfRule type="expression" dxfId="661" priority="54">
      <formula>MonthToDisplayNumber&lt;&gt;MONTH(AF15)</formula>
    </cfRule>
  </conditionalFormatting>
  <conditionalFormatting sqref="H6">
    <cfRule type="expression" dxfId="660" priority="52">
      <formula>MonthToDisplayNumber&lt;&gt;MONTH(H6)</formula>
    </cfRule>
  </conditionalFormatting>
  <conditionalFormatting sqref="M6">
    <cfRule type="expression" dxfId="659" priority="51">
      <formula>MonthToDisplayNumber&lt;&gt;MONTH(M6)</formula>
    </cfRule>
  </conditionalFormatting>
  <conditionalFormatting sqref="R6">
    <cfRule type="expression" dxfId="658" priority="50">
      <formula>MonthToDisplayNumber&lt;&gt;MONTH(R6)</formula>
    </cfRule>
  </conditionalFormatting>
  <conditionalFormatting sqref="W6">
    <cfRule type="expression" dxfId="657" priority="49">
      <formula>MonthToDisplayNumber&lt;&gt;MONTH(W6)</formula>
    </cfRule>
  </conditionalFormatting>
  <conditionalFormatting sqref="AB6">
    <cfRule type="expression" dxfId="656" priority="48">
      <formula>MonthToDisplayNumber&lt;&gt;MONTH(AB6)</formula>
    </cfRule>
  </conditionalFormatting>
  <conditionalFormatting sqref="AG6">
    <cfRule type="expression" dxfId="655" priority="47">
      <formula>MonthToDisplayNumber&lt;&gt;MONTH(AG6)</formula>
    </cfRule>
  </conditionalFormatting>
  <conditionalFormatting sqref="B5:AF5">
    <cfRule type="expression" dxfId="654" priority="46">
      <formula>(WEEKDAY(B5)=1)+(WEEKDAY(B5)=7)</formula>
    </cfRule>
  </conditionalFormatting>
  <conditionalFormatting sqref="B8:F8">
    <cfRule type="expression" dxfId="653" priority="45">
      <formula>MonthToDisplayNumber&lt;&gt;MONTH(B8)</formula>
    </cfRule>
  </conditionalFormatting>
  <conditionalFormatting sqref="G8 I8:K8">
    <cfRule type="expression" dxfId="652" priority="44">
      <formula>MonthToDisplayNumber&lt;&gt;MONTH(G8)</formula>
    </cfRule>
  </conditionalFormatting>
  <conditionalFormatting sqref="L8 N8:P8">
    <cfRule type="expression" dxfId="651" priority="43">
      <formula>MonthToDisplayNumber&lt;&gt;MONTH(L8)</formula>
    </cfRule>
  </conditionalFormatting>
  <conditionalFormatting sqref="Q8 S8:U8">
    <cfRule type="expression" dxfId="650" priority="42">
      <formula>MonthToDisplayNumber&lt;&gt;MONTH(Q8)</formula>
    </cfRule>
  </conditionalFormatting>
  <conditionalFormatting sqref="V8 X8:Z8">
    <cfRule type="expression" dxfId="649" priority="41">
      <formula>MonthToDisplayNumber&lt;&gt;MONTH(V8)</formula>
    </cfRule>
  </conditionalFormatting>
  <conditionalFormatting sqref="AA8 AC8:AE8">
    <cfRule type="expression" dxfId="648" priority="40">
      <formula>MonthToDisplayNumber&lt;&gt;MONTH(AA8)</formula>
    </cfRule>
  </conditionalFormatting>
  <conditionalFormatting sqref="AF8 AH8:AJ8">
    <cfRule type="expression" dxfId="647" priority="39">
      <formula>MonthToDisplayNumber&lt;&gt;MONTH(AF8)</formula>
    </cfRule>
  </conditionalFormatting>
  <conditionalFormatting sqref="H8">
    <cfRule type="expression" dxfId="646" priority="38">
      <formula>MonthToDisplayNumber&lt;&gt;MONTH(H8)</formula>
    </cfRule>
  </conditionalFormatting>
  <conditionalFormatting sqref="M8">
    <cfRule type="expression" dxfId="645" priority="37">
      <formula>MonthToDisplayNumber&lt;&gt;MONTH(M8)</formula>
    </cfRule>
  </conditionalFormatting>
  <conditionalFormatting sqref="R8">
    <cfRule type="expression" dxfId="644" priority="36">
      <formula>MonthToDisplayNumber&lt;&gt;MONTH(R8)</formula>
    </cfRule>
  </conditionalFormatting>
  <conditionalFormatting sqref="W8">
    <cfRule type="expression" dxfId="643" priority="35">
      <formula>MonthToDisplayNumber&lt;&gt;MONTH(W8)</formula>
    </cfRule>
  </conditionalFormatting>
  <conditionalFormatting sqref="AB8">
    <cfRule type="expression" dxfId="642" priority="34">
      <formula>MonthToDisplayNumber&lt;&gt;MONTH(AB8)</formula>
    </cfRule>
  </conditionalFormatting>
  <conditionalFormatting sqref="AG8">
    <cfRule type="expression" dxfId="641" priority="33">
      <formula>MonthToDisplayNumber&lt;&gt;MONTH(AG8)</formula>
    </cfRule>
  </conditionalFormatting>
  <conditionalFormatting sqref="B14:F14">
    <cfRule type="expression" dxfId="640" priority="32">
      <formula>MonthToDisplayNumber&lt;&gt;MONTH(B14)</formula>
    </cfRule>
  </conditionalFormatting>
  <conditionalFormatting sqref="G14 I14:K14">
    <cfRule type="expression" dxfId="639" priority="31">
      <formula>MonthToDisplayNumber&lt;&gt;MONTH(G14)</formula>
    </cfRule>
  </conditionalFormatting>
  <conditionalFormatting sqref="L14 N14:P14">
    <cfRule type="expression" dxfId="638" priority="30">
      <formula>MonthToDisplayNumber&lt;&gt;MONTH(L14)</formula>
    </cfRule>
  </conditionalFormatting>
  <conditionalFormatting sqref="Q14 S14:U14">
    <cfRule type="expression" dxfId="637" priority="29">
      <formula>MonthToDisplayNumber&lt;&gt;MONTH(Q14)</formula>
    </cfRule>
  </conditionalFormatting>
  <conditionalFormatting sqref="V14 X14 Z14">
    <cfRule type="expression" dxfId="636" priority="28">
      <formula>MonthToDisplayNumber&lt;&gt;MONTH(V14)</formula>
    </cfRule>
  </conditionalFormatting>
  <conditionalFormatting sqref="AA14 AC14:AE14">
    <cfRule type="expression" dxfId="635" priority="27">
      <formula>MonthToDisplayNumber&lt;&gt;MONTH(AA14)</formula>
    </cfRule>
  </conditionalFormatting>
  <conditionalFormatting sqref="AF14 AH14:AJ14">
    <cfRule type="expression" dxfId="634" priority="26">
      <formula>MonthToDisplayNumber&lt;&gt;MONTH(AF14)</formula>
    </cfRule>
  </conditionalFormatting>
  <conditionalFormatting sqref="H14">
    <cfRule type="expression" dxfId="633" priority="25">
      <formula>MonthToDisplayNumber&lt;&gt;MONTH(H14)</formula>
    </cfRule>
  </conditionalFormatting>
  <conditionalFormatting sqref="M14">
    <cfRule type="expression" dxfId="632" priority="24">
      <formula>MonthToDisplayNumber&lt;&gt;MONTH(M14)</formula>
    </cfRule>
  </conditionalFormatting>
  <conditionalFormatting sqref="R14">
    <cfRule type="expression" dxfId="631" priority="23">
      <formula>MonthToDisplayNumber&lt;&gt;MONTH(R14)</formula>
    </cfRule>
  </conditionalFormatting>
  <conditionalFormatting sqref="W14">
    <cfRule type="expression" dxfId="630" priority="22">
      <formula>MonthToDisplayNumber&lt;&gt;MONTH(W14)</formula>
    </cfRule>
  </conditionalFormatting>
  <conditionalFormatting sqref="AB14">
    <cfRule type="expression" dxfId="629" priority="21">
      <formula>MonthToDisplayNumber&lt;&gt;MONTH(AB14)</formula>
    </cfRule>
  </conditionalFormatting>
  <conditionalFormatting sqref="AG14">
    <cfRule type="expression" dxfId="628" priority="20">
      <formula>MonthToDisplayNumber&lt;&gt;MONTH(AG14)</formula>
    </cfRule>
  </conditionalFormatting>
  <printOptions horizontalCentered="1" verticalCentered="1"/>
  <pageMargins left="0.45" right="0.45" top="0.4" bottom="0.5" header="0.3" footer="0.3"/>
  <pageSetup scale="7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2:AJ19"/>
  <sheetViews>
    <sheetView showGridLines="0" topLeftCell="A4" zoomScaleNormal="100" workbookViewId="0">
      <selection activeCell="J11" sqref="J11:AB11"/>
    </sheetView>
  </sheetViews>
  <sheetFormatPr defaultRowHeight="17.25" x14ac:dyDescent="0.3"/>
  <cols>
    <col min="1" max="1" width="4.21875" customWidth="1"/>
    <col min="2" max="2" width="1.109375" customWidth="1"/>
    <col min="3" max="3" width="8.88671875" customWidth="1"/>
    <col min="4" max="4" width="1.109375" customWidth="1"/>
    <col min="5" max="5" width="8.88671875" customWidth="1"/>
    <col min="6" max="7" width="1.109375" customWidth="1"/>
    <col min="8" max="8" width="8.88671875" customWidth="1"/>
    <col min="9" max="9" width="1.109375" customWidth="1"/>
    <col min="10" max="10" width="8.88671875" customWidth="1"/>
    <col min="11" max="12" width="1.109375" customWidth="1"/>
    <col min="13" max="13" width="8.88671875" customWidth="1"/>
    <col min="14" max="14" width="1.109375" customWidth="1"/>
    <col min="15" max="15" width="8.88671875" customWidth="1"/>
    <col min="16" max="17" width="1.109375" customWidth="1"/>
    <col min="18" max="18" width="8.88671875" customWidth="1"/>
    <col min="19" max="19" width="1.109375" customWidth="1"/>
    <col min="20" max="20" width="8.88671875" customWidth="1"/>
    <col min="21" max="22" width="1.109375" customWidth="1"/>
    <col min="23" max="23" width="8.88671875" customWidth="1"/>
    <col min="24" max="24" width="1.109375" customWidth="1"/>
    <col min="25" max="25" width="8.88671875" customWidth="1"/>
    <col min="26" max="27" width="1.109375" customWidth="1"/>
    <col min="28" max="28" width="8.88671875" customWidth="1"/>
    <col min="29" max="29" width="1.109375" customWidth="1"/>
    <col min="30" max="30" width="8.88671875" customWidth="1"/>
    <col min="31" max="32" width="1.109375" customWidth="1"/>
    <col min="33" max="33" width="8.88671875" customWidth="1"/>
    <col min="34" max="34" width="1.109375" customWidth="1"/>
    <col min="35" max="35" width="8.88671875" customWidth="1"/>
    <col min="36" max="36" width="1.109375" customWidth="1"/>
    <col min="37" max="37" width="4.21875" customWidth="1"/>
  </cols>
  <sheetData>
    <row r="2" spans="2:36" ht="43.5" x14ac:dyDescent="0.2">
      <c r="B2" s="163" t="str">
        <f>TEXT(EOMONTH('3'!$C$10,0)+1,"mmmm")</f>
        <v>November</v>
      </c>
      <c r="C2" s="163"/>
      <c r="D2" s="163"/>
      <c r="E2" s="163"/>
      <c r="F2" s="163"/>
      <c r="G2" s="163"/>
      <c r="H2" s="163"/>
      <c r="I2" s="77"/>
      <c r="J2" s="163">
        <f>YEAR(EOMONTH('3'!$C$10,0)+1)</f>
        <v>2016</v>
      </c>
      <c r="K2" s="163"/>
      <c r="L2" s="163"/>
      <c r="M2" s="163"/>
      <c r="O2" s="164" t="str">
        <f>DayToStart</f>
        <v>Sunday</v>
      </c>
      <c r="P2" s="164"/>
      <c r="Q2" s="164"/>
      <c r="R2" s="164"/>
      <c r="S2" s="164"/>
    </row>
    <row r="3" spans="2:36" x14ac:dyDescent="0.3">
      <c r="B3" s="145" t="s">
        <v>8</v>
      </c>
      <c r="C3" s="145"/>
      <c r="D3" s="145"/>
      <c r="E3" s="145"/>
      <c r="F3" s="8"/>
      <c r="G3" s="8"/>
      <c r="H3" s="8"/>
      <c r="J3" s="8" t="s">
        <v>4</v>
      </c>
      <c r="K3" s="8"/>
      <c r="L3" s="8"/>
      <c r="M3" s="8"/>
      <c r="O3" s="8" t="s">
        <v>7</v>
      </c>
      <c r="P3" s="8"/>
      <c r="Q3" s="8"/>
      <c r="R3" s="8"/>
      <c r="S3" s="8"/>
    </row>
    <row r="5" spans="2:36" ht="21" customHeight="1" x14ac:dyDescent="0.3">
      <c r="B5" s="165">
        <f>INDEX(calendar,,1)</f>
        <v>42673</v>
      </c>
      <c r="C5" s="161"/>
      <c r="D5" s="161"/>
      <c r="E5" s="161"/>
      <c r="F5" s="161"/>
      <c r="G5" s="160">
        <f>INDEX(calendar,,2)</f>
        <v>42674</v>
      </c>
      <c r="H5" s="160"/>
      <c r="I5" s="160"/>
      <c r="J5" s="160"/>
      <c r="K5" s="160"/>
      <c r="L5" s="160">
        <f>INDEX(calendar,,3)</f>
        <v>42675</v>
      </c>
      <c r="M5" s="160"/>
      <c r="N5" s="160"/>
      <c r="O5" s="160"/>
      <c r="P5" s="160"/>
      <c r="Q5" s="160">
        <f>INDEX(calendar,,4)</f>
        <v>42676</v>
      </c>
      <c r="R5" s="160"/>
      <c r="S5" s="160"/>
      <c r="T5" s="160"/>
      <c r="U5" s="160"/>
      <c r="V5" s="160">
        <f>INDEX(calendar,,5)</f>
        <v>42677</v>
      </c>
      <c r="W5" s="160"/>
      <c r="X5" s="160"/>
      <c r="Y5" s="160"/>
      <c r="Z5" s="160"/>
      <c r="AA5" s="160">
        <f>INDEX(calendar,,6)</f>
        <v>42678</v>
      </c>
      <c r="AB5" s="160"/>
      <c r="AC5" s="160"/>
      <c r="AD5" s="160"/>
      <c r="AE5" s="160"/>
      <c r="AF5" s="161">
        <f>INDEX(calendar,,7)</f>
        <v>42679</v>
      </c>
      <c r="AG5" s="161"/>
      <c r="AH5" s="161"/>
      <c r="AI5" s="161"/>
      <c r="AJ5" s="162"/>
    </row>
    <row r="6" spans="2:36" ht="24" customHeight="1" thickBot="1" x14ac:dyDescent="0.35">
      <c r="B6" s="11"/>
      <c r="C6" s="12">
        <f>INDEX(calendar,ndx+0,1)</f>
        <v>42673</v>
      </c>
      <c r="D6" s="12"/>
      <c r="E6" s="12"/>
      <c r="F6" s="10"/>
      <c r="G6" s="11"/>
      <c r="H6" s="12">
        <f>INDEX(calendar,ndx+0,2)</f>
        <v>42674</v>
      </c>
      <c r="I6" s="12"/>
      <c r="J6" s="12"/>
      <c r="K6" s="10"/>
      <c r="L6" s="11"/>
      <c r="M6" s="12">
        <f>INDEX(calendar,ndx+0,3)</f>
        <v>42675</v>
      </c>
      <c r="N6" s="12"/>
      <c r="O6" s="12"/>
      <c r="P6" s="10"/>
      <c r="Q6" s="11"/>
      <c r="R6" s="12">
        <f>INDEX(calendar,ndx+0,4)</f>
        <v>42676</v>
      </c>
      <c r="S6" s="12"/>
      <c r="T6" s="12"/>
      <c r="U6" s="10"/>
      <c r="V6" s="11"/>
      <c r="W6" s="12">
        <f>INDEX(calendar,ndx+0,5)</f>
        <v>42677</v>
      </c>
      <c r="X6" s="12"/>
      <c r="Y6" s="12"/>
      <c r="Z6" s="10"/>
      <c r="AA6" s="11"/>
      <c r="AB6" s="12">
        <f>INDEX(calendar,ndx+0,6)</f>
        <v>42678</v>
      </c>
      <c r="AC6" s="12"/>
      <c r="AD6" s="12"/>
      <c r="AE6" s="10"/>
      <c r="AF6" s="11"/>
      <c r="AG6" s="12">
        <f>INDEX(calendar,ndx+0,7)</f>
        <v>42679</v>
      </c>
      <c r="AH6" s="12"/>
      <c r="AI6" s="12"/>
      <c r="AJ6" s="10"/>
    </row>
    <row r="7" spans="2:36" ht="59.25" customHeight="1" thickBot="1" x14ac:dyDescent="0.35">
      <c r="B7" s="11"/>
      <c r="C7" s="13"/>
      <c r="D7" s="13"/>
      <c r="E7" s="13"/>
      <c r="F7" s="10"/>
      <c r="G7" s="11"/>
      <c r="H7" s="13"/>
      <c r="I7" s="13"/>
      <c r="J7" s="134" t="s">
        <v>39</v>
      </c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6"/>
      <c r="AC7" s="13"/>
      <c r="AD7" s="102"/>
      <c r="AE7" s="10"/>
      <c r="AF7" s="11"/>
      <c r="AG7" s="13"/>
      <c r="AH7" s="13"/>
      <c r="AI7" s="13"/>
      <c r="AJ7" s="10"/>
    </row>
    <row r="8" spans="2:36" ht="24" customHeight="1" thickBot="1" x14ac:dyDescent="0.35">
      <c r="B8" s="11"/>
      <c r="C8" s="12">
        <f>INDEX(calendar,ndx+1,1)</f>
        <v>42680</v>
      </c>
      <c r="D8" s="12"/>
      <c r="E8" s="12"/>
      <c r="F8" s="10"/>
      <c r="G8" s="11"/>
      <c r="H8" s="12">
        <f>INDEX(calendar,ndx+1,2)</f>
        <v>42681</v>
      </c>
      <c r="I8" s="12"/>
      <c r="J8" s="12"/>
      <c r="K8" s="10"/>
      <c r="L8" s="11"/>
      <c r="M8" s="12">
        <f>INDEX(calendar,ndx+1,3)</f>
        <v>42682</v>
      </c>
      <c r="N8" s="12"/>
      <c r="O8" s="12"/>
      <c r="P8" s="10"/>
      <c r="Q8" s="11"/>
      <c r="R8" s="12">
        <f>INDEX(calendar,ndx+1,4)</f>
        <v>42683</v>
      </c>
      <c r="S8" s="12"/>
      <c r="T8" s="12"/>
      <c r="U8" s="10"/>
      <c r="V8" s="11"/>
      <c r="W8" s="12">
        <f>INDEX(calendar,ndx+1,5)</f>
        <v>42684</v>
      </c>
      <c r="X8" s="12"/>
      <c r="Y8" s="12"/>
      <c r="Z8" s="10"/>
      <c r="AA8" s="11"/>
      <c r="AB8" s="12">
        <f>INDEX(calendar,ndx+1,6)</f>
        <v>42685</v>
      </c>
      <c r="AC8" s="12"/>
      <c r="AD8" s="12"/>
      <c r="AE8" s="10"/>
      <c r="AF8" s="11"/>
      <c r="AG8" s="12">
        <f>INDEX(calendar,ndx+1,7)</f>
        <v>42686</v>
      </c>
      <c r="AH8" s="12"/>
      <c r="AI8" s="12"/>
      <c r="AJ8" s="10"/>
    </row>
    <row r="9" spans="2:36" ht="59.25" customHeight="1" thickBot="1" x14ac:dyDescent="0.35">
      <c r="B9" s="11"/>
      <c r="C9" s="13"/>
      <c r="D9" s="13"/>
      <c r="E9" s="13"/>
      <c r="F9" s="10"/>
      <c r="G9" s="11"/>
      <c r="H9" s="13"/>
      <c r="I9" s="13"/>
      <c r="J9" s="134" t="s">
        <v>40</v>
      </c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6"/>
      <c r="AC9" s="13"/>
      <c r="AD9" s="13"/>
      <c r="AE9" s="10"/>
      <c r="AF9" s="11"/>
      <c r="AG9" s="13"/>
      <c r="AH9" s="13"/>
      <c r="AI9" s="13"/>
      <c r="AJ9" s="10"/>
    </row>
    <row r="10" spans="2:36" ht="24" customHeight="1" thickBot="1" x14ac:dyDescent="0.35">
      <c r="B10" s="11"/>
      <c r="C10" s="12">
        <f>INDEX(calendar,ndx+2,1)</f>
        <v>42687</v>
      </c>
      <c r="D10" s="12"/>
      <c r="E10" s="12"/>
      <c r="F10" s="10"/>
      <c r="G10" s="11"/>
      <c r="H10" s="12">
        <f>INDEX(calendar,ndx+2,2)</f>
        <v>42688</v>
      </c>
      <c r="I10" s="12"/>
      <c r="J10" s="12"/>
      <c r="K10" s="10"/>
      <c r="L10" s="11"/>
      <c r="M10" s="12">
        <f>INDEX(calendar,ndx+2,3)</f>
        <v>42689</v>
      </c>
      <c r="N10" s="12"/>
      <c r="O10" s="12"/>
      <c r="P10" s="10"/>
      <c r="Q10" s="11"/>
      <c r="R10" s="12">
        <f>INDEX(calendar,ndx+2,4)</f>
        <v>42690</v>
      </c>
      <c r="S10" s="12"/>
      <c r="T10" s="12"/>
      <c r="U10" s="10"/>
      <c r="V10" s="11"/>
      <c r="W10" s="12">
        <f>INDEX(calendar,ndx+2,5)</f>
        <v>42691</v>
      </c>
      <c r="X10" s="12"/>
      <c r="Y10" s="12"/>
      <c r="Z10" s="10"/>
      <c r="AA10" s="11"/>
      <c r="AB10" s="12">
        <f>INDEX(calendar,ndx+2,6)</f>
        <v>42692</v>
      </c>
      <c r="AC10" s="12"/>
      <c r="AD10" s="12"/>
      <c r="AE10" s="10"/>
      <c r="AF10" s="11"/>
      <c r="AG10" s="12">
        <f>INDEX(calendar,ndx+2,7)</f>
        <v>42693</v>
      </c>
      <c r="AH10" s="12"/>
      <c r="AI10" s="12"/>
      <c r="AJ10" s="10"/>
    </row>
    <row r="11" spans="2:36" ht="59.25" customHeight="1" thickBot="1" x14ac:dyDescent="0.35">
      <c r="B11" s="11"/>
      <c r="C11" s="13"/>
      <c r="D11" s="13"/>
      <c r="E11" s="13"/>
      <c r="F11" s="10"/>
      <c r="G11" s="11"/>
      <c r="H11" s="13"/>
      <c r="I11" s="13"/>
      <c r="J11" s="134" t="s">
        <v>41</v>
      </c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6"/>
      <c r="AC11" s="13"/>
      <c r="AD11" s="81" t="s">
        <v>13</v>
      </c>
      <c r="AE11" s="10"/>
      <c r="AF11" s="11"/>
      <c r="AG11" s="13"/>
      <c r="AH11" s="13"/>
      <c r="AI11" s="13"/>
      <c r="AJ11" s="10"/>
    </row>
    <row r="12" spans="2:36" ht="24" customHeight="1" thickBot="1" x14ac:dyDescent="0.35">
      <c r="B12" s="11"/>
      <c r="C12" s="12">
        <f>INDEX(calendar,ndx+3,1)</f>
        <v>42694</v>
      </c>
      <c r="D12" s="12"/>
      <c r="E12" s="12"/>
      <c r="F12" s="10"/>
      <c r="G12" s="11"/>
      <c r="H12" s="12">
        <f>INDEX(calendar,ndx+3,2)</f>
        <v>42695</v>
      </c>
      <c r="I12" s="12"/>
      <c r="J12" s="12"/>
      <c r="K12" s="10"/>
      <c r="L12" s="11"/>
      <c r="M12" s="12">
        <f>INDEX(calendar,ndx+3,3)</f>
        <v>42696</v>
      </c>
      <c r="N12" s="12"/>
      <c r="O12" s="12"/>
      <c r="P12" s="10"/>
      <c r="Q12" s="11"/>
      <c r="R12" s="12">
        <f>INDEX(calendar,ndx+3,4)</f>
        <v>42697</v>
      </c>
      <c r="S12" s="12"/>
      <c r="T12" s="12"/>
      <c r="U12" s="10"/>
      <c r="V12" s="11"/>
      <c r="W12" s="12">
        <f>INDEX(calendar,ndx+3,5)</f>
        <v>42698</v>
      </c>
      <c r="X12" s="12"/>
      <c r="Y12" s="12"/>
      <c r="Z12" s="10"/>
      <c r="AA12" s="11"/>
      <c r="AB12" s="12">
        <f>INDEX(calendar,ndx+3,6)</f>
        <v>42699</v>
      </c>
      <c r="AC12" s="12"/>
      <c r="AD12" s="12"/>
      <c r="AE12" s="10"/>
      <c r="AF12" s="11"/>
      <c r="AG12" s="12">
        <f>INDEX(calendar,ndx+3,7)</f>
        <v>42700</v>
      </c>
      <c r="AH12" s="12"/>
      <c r="AI12" s="12"/>
      <c r="AJ12" s="10"/>
    </row>
    <row r="13" spans="2:36" ht="59.25" customHeight="1" thickBot="1" x14ac:dyDescent="0.35">
      <c r="B13" s="11"/>
      <c r="C13" s="13"/>
      <c r="D13" s="13"/>
      <c r="E13" s="13"/>
      <c r="F13" s="10"/>
      <c r="G13" s="11"/>
      <c r="H13" s="13"/>
      <c r="I13" s="13"/>
      <c r="J13" s="13"/>
      <c r="K13" s="10"/>
      <c r="L13" s="11"/>
      <c r="M13" s="13"/>
      <c r="N13" s="13"/>
      <c r="O13" s="13"/>
      <c r="P13" s="10"/>
      <c r="Q13" s="11"/>
      <c r="R13" s="157" t="s">
        <v>14</v>
      </c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9"/>
      <c r="AE13" s="10"/>
      <c r="AF13" s="11"/>
      <c r="AG13" s="13"/>
      <c r="AH13" s="13"/>
      <c r="AI13" s="13"/>
      <c r="AJ13" s="10"/>
    </row>
    <row r="14" spans="2:36" ht="24" customHeight="1" x14ac:dyDescent="0.3">
      <c r="B14" s="11"/>
      <c r="C14" s="12">
        <f>INDEX(calendar,ndx+4,1)</f>
        <v>42701</v>
      </c>
      <c r="D14" s="12"/>
      <c r="E14" s="12"/>
      <c r="F14" s="10"/>
      <c r="G14" s="11"/>
      <c r="H14" s="12">
        <f>INDEX(calendar,ndx+4,2)</f>
        <v>42702</v>
      </c>
      <c r="I14" s="12"/>
      <c r="J14" s="12"/>
      <c r="K14" s="10"/>
      <c r="L14" s="11"/>
      <c r="M14" s="12">
        <f>INDEX(calendar,ndx+4,3)</f>
        <v>42703</v>
      </c>
      <c r="N14" s="12"/>
      <c r="O14" s="12"/>
      <c r="P14" s="10"/>
      <c r="Q14" s="11"/>
      <c r="R14" s="12">
        <f>INDEX(calendar,ndx+4,4)</f>
        <v>42704</v>
      </c>
      <c r="S14" s="12"/>
      <c r="T14" s="12"/>
      <c r="U14" s="10"/>
      <c r="V14" s="11"/>
      <c r="W14" s="12">
        <f>INDEX(calendar,ndx+4,5)</f>
        <v>42705</v>
      </c>
      <c r="X14" s="12"/>
      <c r="Y14" s="12"/>
      <c r="Z14" s="10"/>
      <c r="AA14" s="11"/>
      <c r="AB14" s="12">
        <f>INDEX(calendar,ndx+4,6)</f>
        <v>42706</v>
      </c>
      <c r="AC14" s="12"/>
      <c r="AD14" s="12"/>
      <c r="AE14" s="10"/>
      <c r="AF14" s="11"/>
      <c r="AG14" s="12">
        <f>INDEX(calendar,ndx+4,7)</f>
        <v>42707</v>
      </c>
      <c r="AH14" s="12"/>
      <c r="AI14" s="12"/>
      <c r="AJ14" s="10"/>
    </row>
    <row r="15" spans="2:36" ht="59.25" customHeight="1" x14ac:dyDescent="0.3">
      <c r="B15" s="11"/>
      <c r="C15" s="13"/>
      <c r="D15" s="13"/>
      <c r="E15" s="13"/>
      <c r="F15" s="10"/>
      <c r="G15" s="11"/>
      <c r="H15" s="13"/>
      <c r="I15" s="13"/>
      <c r="J15" s="13"/>
      <c r="K15" s="10"/>
      <c r="L15" s="11"/>
      <c r="M15" s="13"/>
      <c r="N15" s="13"/>
      <c r="O15" s="13"/>
      <c r="P15" s="10"/>
      <c r="Q15" s="11"/>
      <c r="R15" s="13"/>
      <c r="S15" s="13"/>
      <c r="T15" s="13"/>
      <c r="U15" s="10"/>
      <c r="V15" s="11"/>
      <c r="W15" s="13"/>
      <c r="X15" s="13"/>
      <c r="Y15" s="13"/>
      <c r="Z15" s="10"/>
      <c r="AA15" s="11"/>
      <c r="AB15" s="13"/>
      <c r="AC15" s="13"/>
      <c r="AD15" s="13"/>
      <c r="AE15" s="10"/>
      <c r="AF15" s="11"/>
      <c r="AG15" s="13"/>
      <c r="AH15" s="13"/>
      <c r="AI15" s="13"/>
      <c r="AJ15" s="10"/>
    </row>
    <row r="16" spans="2:36" ht="21.75" customHeight="1" x14ac:dyDescent="0.3">
      <c r="B16" s="33"/>
      <c r="C16" s="32" t="s">
        <v>1</v>
      </c>
      <c r="D16" s="31"/>
      <c r="E16" s="3"/>
      <c r="F16" s="3"/>
      <c r="G16" s="3"/>
      <c r="H16" s="23"/>
      <c r="I16" s="23"/>
      <c r="J16" s="23"/>
      <c r="K16" s="3"/>
      <c r="L16" s="3"/>
      <c r="M16" s="23"/>
      <c r="N16" s="23"/>
      <c r="O16" s="23"/>
      <c r="P16" s="3"/>
      <c r="Q16" s="3"/>
      <c r="R16" s="23"/>
      <c r="S16" s="23"/>
      <c r="T16" s="23"/>
      <c r="U16" s="3"/>
      <c r="V16" s="3"/>
      <c r="W16" s="23"/>
      <c r="X16" s="23"/>
      <c r="Y16" s="23"/>
      <c r="Z16" s="3"/>
      <c r="AA16" s="3"/>
      <c r="AB16" s="23"/>
      <c r="AC16" s="23"/>
      <c r="AD16" s="23"/>
      <c r="AE16" s="3"/>
      <c r="AF16" s="3"/>
      <c r="AG16" s="23"/>
      <c r="AH16" s="23"/>
      <c r="AI16" s="23"/>
      <c r="AJ16" s="34"/>
    </row>
    <row r="17" spans="2:36" ht="21.75" customHeight="1" x14ac:dyDescent="0.3">
      <c r="B17" s="35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4"/>
    </row>
    <row r="18" spans="2:36" ht="21.75" customHeight="1" x14ac:dyDescent="0.3">
      <c r="B18" s="35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4"/>
    </row>
    <row r="19" spans="2:36" ht="21.75" customHeight="1" x14ac:dyDescent="0.3">
      <c r="B19" s="36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8"/>
    </row>
  </sheetData>
  <dataConsolidate/>
  <mergeCells count="15">
    <mergeCell ref="AF5:AJ5"/>
    <mergeCell ref="B2:H2"/>
    <mergeCell ref="J2:M2"/>
    <mergeCell ref="O2:S2"/>
    <mergeCell ref="B5:F5"/>
    <mergeCell ref="G5:K5"/>
    <mergeCell ref="L5:P5"/>
    <mergeCell ref="Q5:U5"/>
    <mergeCell ref="J7:AB7"/>
    <mergeCell ref="J9:AB9"/>
    <mergeCell ref="J11:AB11"/>
    <mergeCell ref="R13:AD13"/>
    <mergeCell ref="B3:E3"/>
    <mergeCell ref="V5:Z5"/>
    <mergeCell ref="AA5:AE5"/>
  </mergeCells>
  <conditionalFormatting sqref="B6:F7">
    <cfRule type="expression" dxfId="627" priority="101">
      <formula>MonthToDisplayNumber&lt;&gt;MONTH(B6)</formula>
    </cfRule>
  </conditionalFormatting>
  <conditionalFormatting sqref="B9:F9">
    <cfRule type="expression" dxfId="626" priority="100">
      <formula>MonthToDisplayNumber&lt;&gt;MONTH(B9)</formula>
    </cfRule>
  </conditionalFormatting>
  <conditionalFormatting sqref="B11:F11">
    <cfRule type="expression" dxfId="625" priority="99">
      <formula>MonthToDisplayNumber&lt;&gt;MONTH(B11)</formula>
    </cfRule>
  </conditionalFormatting>
  <conditionalFormatting sqref="B13:F13">
    <cfRule type="expression" dxfId="624" priority="98">
      <formula>MonthToDisplayNumber&lt;&gt;MONTH(B13)</formula>
    </cfRule>
  </conditionalFormatting>
  <conditionalFormatting sqref="B15:F15">
    <cfRule type="expression" dxfId="623" priority="97">
      <formula>MonthToDisplayNumber&lt;&gt;MONTH(B15)</formula>
    </cfRule>
  </conditionalFormatting>
  <conditionalFormatting sqref="G7:J7 G6 I6:K6">
    <cfRule type="expression" dxfId="622" priority="95">
      <formula>MonthToDisplayNumber&lt;&gt;MONTH(G6)</formula>
    </cfRule>
  </conditionalFormatting>
  <conditionalFormatting sqref="G9:J9">
    <cfRule type="expression" dxfId="621" priority="94">
      <formula>MonthToDisplayNumber&lt;&gt;MONTH(G9)</formula>
    </cfRule>
  </conditionalFormatting>
  <conditionalFormatting sqref="G11:J11">
    <cfRule type="expression" dxfId="620" priority="93">
      <formula>MonthToDisplayNumber&lt;&gt;MONTH(G11)</formula>
    </cfRule>
  </conditionalFormatting>
  <conditionalFormatting sqref="G13:K13">
    <cfRule type="expression" dxfId="619" priority="92">
      <formula>MonthToDisplayNumber&lt;&gt;MONTH(G13)</formula>
    </cfRule>
  </conditionalFormatting>
  <conditionalFormatting sqref="G15:K15">
    <cfRule type="expression" dxfId="618" priority="91">
      <formula>MonthToDisplayNumber&lt;&gt;MONTH(G15)</formula>
    </cfRule>
  </conditionalFormatting>
  <conditionalFormatting sqref="L6 N6:P6">
    <cfRule type="expression" dxfId="617" priority="89">
      <formula>MonthToDisplayNumber&lt;&gt;MONTH(L6)</formula>
    </cfRule>
  </conditionalFormatting>
  <conditionalFormatting sqref="L13:P13">
    <cfRule type="expression" dxfId="616" priority="86">
      <formula>MonthToDisplayNumber&lt;&gt;MONTH(L13)</formula>
    </cfRule>
  </conditionalFormatting>
  <conditionalFormatting sqref="L15:P15">
    <cfRule type="expression" dxfId="615" priority="85">
      <formula>MonthToDisplayNumber&lt;&gt;MONTH(L15)</formula>
    </cfRule>
  </conditionalFormatting>
  <conditionalFormatting sqref="Q6 S6:U6">
    <cfRule type="expression" dxfId="614" priority="83">
      <formula>MonthToDisplayNumber&lt;&gt;MONTH(Q6)</formula>
    </cfRule>
  </conditionalFormatting>
  <conditionalFormatting sqref="Q13:R13">
    <cfRule type="expression" dxfId="613" priority="80">
      <formula>MonthToDisplayNumber&lt;&gt;MONTH(Q13)</formula>
    </cfRule>
  </conditionalFormatting>
  <conditionalFormatting sqref="Q15:U15">
    <cfRule type="expression" dxfId="612" priority="79">
      <formula>MonthToDisplayNumber&lt;&gt;MONTH(Q15)</formula>
    </cfRule>
  </conditionalFormatting>
  <conditionalFormatting sqref="V6 X6:Z6">
    <cfRule type="expression" dxfId="611" priority="77">
      <formula>MonthToDisplayNumber&lt;&gt;MONTH(V6)</formula>
    </cfRule>
  </conditionalFormatting>
  <conditionalFormatting sqref="V15:Z15">
    <cfRule type="expression" dxfId="610" priority="73">
      <formula>MonthToDisplayNumber&lt;&gt;MONTH(V15)</formula>
    </cfRule>
  </conditionalFormatting>
  <conditionalFormatting sqref="AA6 AC6:AE7">
    <cfRule type="expression" dxfId="609" priority="71">
      <formula>MonthToDisplayNumber&lt;&gt;MONTH(AA6)</formula>
    </cfRule>
  </conditionalFormatting>
  <conditionalFormatting sqref="AC9:AE9">
    <cfRule type="expression" dxfId="608" priority="70">
      <formula>MonthToDisplayNumber&lt;&gt;MONTH(AC9)</formula>
    </cfRule>
  </conditionalFormatting>
  <conditionalFormatting sqref="AC11 AE11">
    <cfRule type="expression" dxfId="607" priority="69">
      <formula>MonthToDisplayNumber&lt;&gt;MONTH(AC11)</formula>
    </cfRule>
  </conditionalFormatting>
  <conditionalFormatting sqref="AE13">
    <cfRule type="expression" dxfId="606" priority="68">
      <formula>MonthToDisplayNumber&lt;&gt;MONTH(AE13)</formula>
    </cfRule>
  </conditionalFormatting>
  <conditionalFormatting sqref="AA15:AE15">
    <cfRule type="expression" dxfId="605" priority="67">
      <formula>MonthToDisplayNumber&lt;&gt;MONTH(AA15)</formula>
    </cfRule>
  </conditionalFormatting>
  <conditionalFormatting sqref="AF7:AJ7 AF6 AH6:AJ6">
    <cfRule type="expression" dxfId="604" priority="65">
      <formula>MonthToDisplayNumber&lt;&gt;MONTH(AF6)</formula>
    </cfRule>
  </conditionalFormatting>
  <conditionalFormatting sqref="AF9:AJ9">
    <cfRule type="expression" dxfId="603" priority="64">
      <formula>MonthToDisplayNumber&lt;&gt;MONTH(AF9)</formula>
    </cfRule>
  </conditionalFormatting>
  <conditionalFormatting sqref="AF11:AJ11">
    <cfRule type="expression" dxfId="602" priority="63">
      <formula>MonthToDisplayNumber&lt;&gt;MONTH(AF11)</formula>
    </cfRule>
  </conditionalFormatting>
  <conditionalFormatting sqref="AF13:AJ13">
    <cfRule type="expression" dxfId="601" priority="62">
      <formula>MonthToDisplayNumber&lt;&gt;MONTH(AF13)</formula>
    </cfRule>
  </conditionalFormatting>
  <conditionalFormatting sqref="AF15:AJ15">
    <cfRule type="expression" dxfId="600" priority="61">
      <formula>MonthToDisplayNumber&lt;&gt;MONTH(AF15)</formula>
    </cfRule>
  </conditionalFormatting>
  <conditionalFormatting sqref="H6">
    <cfRule type="expression" dxfId="599" priority="59">
      <formula>MonthToDisplayNumber&lt;&gt;MONTH(H6)</formula>
    </cfRule>
  </conditionalFormatting>
  <conditionalFormatting sqref="M6">
    <cfRule type="expression" dxfId="598" priority="58">
      <formula>MonthToDisplayNumber&lt;&gt;MONTH(M6)</formula>
    </cfRule>
  </conditionalFormatting>
  <conditionalFormatting sqref="R6">
    <cfRule type="expression" dxfId="597" priority="57">
      <formula>MonthToDisplayNumber&lt;&gt;MONTH(R6)</formula>
    </cfRule>
  </conditionalFormatting>
  <conditionalFormatting sqref="W6">
    <cfRule type="expression" dxfId="596" priority="56">
      <formula>MonthToDisplayNumber&lt;&gt;MONTH(W6)</formula>
    </cfRule>
  </conditionalFormatting>
  <conditionalFormatting sqref="AB6">
    <cfRule type="expression" dxfId="595" priority="55">
      <formula>MonthToDisplayNumber&lt;&gt;MONTH(AB6)</formula>
    </cfRule>
  </conditionalFormatting>
  <conditionalFormatting sqref="AG6">
    <cfRule type="expression" dxfId="594" priority="54">
      <formula>MonthToDisplayNumber&lt;&gt;MONTH(AG6)</formula>
    </cfRule>
  </conditionalFormatting>
  <conditionalFormatting sqref="B5:AF5">
    <cfRule type="expression" dxfId="593" priority="53">
      <formula>(WEEKDAY(B5)=1)+(WEEKDAY(B5)=7)</formula>
    </cfRule>
  </conditionalFormatting>
  <conditionalFormatting sqref="B8:F8">
    <cfRule type="expression" dxfId="592" priority="52">
      <formula>MonthToDisplayNumber&lt;&gt;MONTH(B8)</formula>
    </cfRule>
  </conditionalFormatting>
  <conditionalFormatting sqref="G8 I8:K8">
    <cfRule type="expression" dxfId="591" priority="51">
      <formula>MonthToDisplayNumber&lt;&gt;MONTH(G8)</formula>
    </cfRule>
  </conditionalFormatting>
  <conditionalFormatting sqref="L8 N8:P8">
    <cfRule type="expression" dxfId="590" priority="50">
      <formula>MonthToDisplayNumber&lt;&gt;MONTH(L8)</formula>
    </cfRule>
  </conditionalFormatting>
  <conditionalFormatting sqref="Q8 S8:U8">
    <cfRule type="expression" dxfId="589" priority="49">
      <formula>MonthToDisplayNumber&lt;&gt;MONTH(Q8)</formula>
    </cfRule>
  </conditionalFormatting>
  <conditionalFormatting sqref="V8 X8:Z8">
    <cfRule type="expression" dxfId="588" priority="48">
      <formula>MonthToDisplayNumber&lt;&gt;MONTH(V8)</formula>
    </cfRule>
  </conditionalFormatting>
  <conditionalFormatting sqref="AA8 AC8:AE8">
    <cfRule type="expression" dxfId="587" priority="47">
      <formula>MonthToDisplayNumber&lt;&gt;MONTH(AA8)</formula>
    </cfRule>
  </conditionalFormatting>
  <conditionalFormatting sqref="AF8 AH8:AJ8">
    <cfRule type="expression" dxfId="586" priority="46">
      <formula>MonthToDisplayNumber&lt;&gt;MONTH(AF8)</formula>
    </cfRule>
  </conditionalFormatting>
  <conditionalFormatting sqref="H8">
    <cfRule type="expression" dxfId="585" priority="45">
      <formula>MonthToDisplayNumber&lt;&gt;MONTH(H8)</formula>
    </cfRule>
  </conditionalFormatting>
  <conditionalFormatting sqref="M8">
    <cfRule type="expression" dxfId="584" priority="44">
      <formula>MonthToDisplayNumber&lt;&gt;MONTH(M8)</formula>
    </cfRule>
  </conditionalFormatting>
  <conditionalFormatting sqref="R8">
    <cfRule type="expression" dxfId="583" priority="43">
      <formula>MonthToDisplayNumber&lt;&gt;MONTH(R8)</formula>
    </cfRule>
  </conditionalFormatting>
  <conditionalFormatting sqref="W8">
    <cfRule type="expression" dxfId="582" priority="42">
      <formula>MonthToDisplayNumber&lt;&gt;MONTH(W8)</formula>
    </cfRule>
  </conditionalFormatting>
  <conditionalFormatting sqref="AB8">
    <cfRule type="expression" dxfId="581" priority="41">
      <formula>MonthToDisplayNumber&lt;&gt;MONTH(AB8)</formula>
    </cfRule>
  </conditionalFormatting>
  <conditionalFormatting sqref="AG8">
    <cfRule type="expression" dxfId="580" priority="40">
      <formula>MonthToDisplayNumber&lt;&gt;MONTH(AG8)</formula>
    </cfRule>
  </conditionalFormatting>
  <conditionalFormatting sqref="B14:F14">
    <cfRule type="expression" dxfId="579" priority="39">
      <formula>MonthToDisplayNumber&lt;&gt;MONTH(B14)</formula>
    </cfRule>
  </conditionalFormatting>
  <conditionalFormatting sqref="G14 I14:K14">
    <cfRule type="expression" dxfId="578" priority="38">
      <formula>MonthToDisplayNumber&lt;&gt;MONTH(G14)</formula>
    </cfRule>
  </conditionalFormatting>
  <conditionalFormatting sqref="L14 N14:P14">
    <cfRule type="expression" dxfId="577" priority="37">
      <formula>MonthToDisplayNumber&lt;&gt;MONTH(L14)</formula>
    </cfRule>
  </conditionalFormatting>
  <conditionalFormatting sqref="Q14 S14:U14">
    <cfRule type="expression" dxfId="576" priority="36">
      <formula>MonthToDisplayNumber&lt;&gt;MONTH(Q14)</formula>
    </cfRule>
  </conditionalFormatting>
  <conditionalFormatting sqref="V14 X14:Z14">
    <cfRule type="expression" dxfId="575" priority="35">
      <formula>MonthToDisplayNumber&lt;&gt;MONTH(V14)</formula>
    </cfRule>
  </conditionalFormatting>
  <conditionalFormatting sqref="AA14 AC14:AE14">
    <cfRule type="expression" dxfId="574" priority="34">
      <formula>MonthToDisplayNumber&lt;&gt;MONTH(AA14)</formula>
    </cfRule>
  </conditionalFormatting>
  <conditionalFormatting sqref="AF14 AH14:AJ14">
    <cfRule type="expression" dxfId="573" priority="33">
      <formula>MonthToDisplayNumber&lt;&gt;MONTH(AF14)</formula>
    </cfRule>
  </conditionalFormatting>
  <conditionalFormatting sqref="H14">
    <cfRule type="expression" dxfId="572" priority="32">
      <formula>MonthToDisplayNumber&lt;&gt;MONTH(H14)</formula>
    </cfRule>
  </conditionalFormatting>
  <conditionalFormatting sqref="M14">
    <cfRule type="expression" dxfId="571" priority="31">
      <formula>MonthToDisplayNumber&lt;&gt;MONTH(M14)</formula>
    </cfRule>
  </conditionalFormatting>
  <conditionalFormatting sqref="R14">
    <cfRule type="expression" dxfId="570" priority="30">
      <formula>MonthToDisplayNumber&lt;&gt;MONTH(R14)</formula>
    </cfRule>
  </conditionalFormatting>
  <conditionalFormatting sqref="W14">
    <cfRule type="expression" dxfId="569" priority="29">
      <formula>MonthToDisplayNumber&lt;&gt;MONTH(W14)</formula>
    </cfRule>
  </conditionalFormatting>
  <conditionalFormatting sqref="AB14">
    <cfRule type="expression" dxfId="568" priority="28">
      <formula>MonthToDisplayNumber&lt;&gt;MONTH(AB14)</formula>
    </cfRule>
  </conditionalFormatting>
  <conditionalFormatting sqref="AG14">
    <cfRule type="expression" dxfId="567" priority="27">
      <formula>MonthToDisplayNumber&lt;&gt;MONTH(AG14)</formula>
    </cfRule>
  </conditionalFormatting>
  <conditionalFormatting sqref="AD11">
    <cfRule type="expression" dxfId="566" priority="1">
      <formula>MonthToDisplayNumber&lt;&gt;MONTH(AD11)</formula>
    </cfRule>
  </conditionalFormatting>
  <printOptions horizontalCentered="1" verticalCentered="1"/>
  <pageMargins left="0.45" right="0.45" top="0.4" bottom="0.5" header="0.3" footer="0.3"/>
  <pageSetup scale="7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  <pageSetUpPr fitToPage="1"/>
  </sheetPr>
  <dimension ref="B2:AJ19"/>
  <sheetViews>
    <sheetView showGridLines="0" topLeftCell="A13" zoomScaleNormal="100" workbookViewId="0">
      <selection activeCell="T7" sqref="T7"/>
    </sheetView>
  </sheetViews>
  <sheetFormatPr defaultRowHeight="17.25" x14ac:dyDescent="0.3"/>
  <cols>
    <col min="1" max="1" width="4.21875" customWidth="1"/>
    <col min="2" max="2" width="1.109375" customWidth="1"/>
    <col min="3" max="3" width="8.88671875" customWidth="1"/>
    <col min="4" max="4" width="1.109375" customWidth="1"/>
    <col min="5" max="5" width="8.88671875" customWidth="1"/>
    <col min="6" max="7" width="1.109375" customWidth="1"/>
    <col min="8" max="8" width="8.88671875" customWidth="1"/>
    <col min="9" max="9" width="1.109375" customWidth="1"/>
    <col min="10" max="10" width="8.88671875" customWidth="1"/>
    <col min="11" max="12" width="1.109375" customWidth="1"/>
    <col min="13" max="13" width="8.88671875" customWidth="1"/>
    <col min="14" max="14" width="1.109375" customWidth="1"/>
    <col min="15" max="15" width="8.88671875" customWidth="1"/>
    <col min="16" max="17" width="1.109375" customWidth="1"/>
    <col min="18" max="18" width="8.88671875" customWidth="1"/>
    <col min="19" max="19" width="1.109375" customWidth="1"/>
    <col min="20" max="20" width="8.88671875" customWidth="1"/>
    <col min="21" max="22" width="1.109375" customWidth="1"/>
    <col min="23" max="23" width="8.88671875" customWidth="1"/>
    <col min="24" max="24" width="1.109375" customWidth="1"/>
    <col min="25" max="25" width="8.88671875" customWidth="1"/>
    <col min="26" max="27" width="1.109375" customWidth="1"/>
    <col min="28" max="28" width="8.88671875" customWidth="1"/>
    <col min="29" max="29" width="1.109375" customWidth="1"/>
    <col min="30" max="30" width="8.88671875" customWidth="1"/>
    <col min="31" max="32" width="1.109375" customWidth="1"/>
    <col min="33" max="33" width="8.88671875" customWidth="1"/>
    <col min="34" max="34" width="1.109375" customWidth="1"/>
    <col min="35" max="35" width="8.88671875" customWidth="1"/>
    <col min="36" max="36" width="1.109375" customWidth="1"/>
    <col min="37" max="37" width="4.21875" customWidth="1"/>
  </cols>
  <sheetData>
    <row r="2" spans="2:36" ht="43.5" x14ac:dyDescent="0.2">
      <c r="B2" s="172" t="str">
        <f>TEXT(EOMONTH('4'!$C$10,0)+1,"mmmm")</f>
        <v>December</v>
      </c>
      <c r="C2" s="172"/>
      <c r="D2" s="172"/>
      <c r="E2" s="172"/>
      <c r="F2" s="172"/>
      <c r="G2" s="172"/>
      <c r="H2" s="172"/>
      <c r="I2" s="80"/>
      <c r="J2" s="172">
        <f>YEAR(EOMONTH('4'!$C$10,0)+1)</f>
        <v>2016</v>
      </c>
      <c r="K2" s="172"/>
      <c r="L2" s="172"/>
      <c r="M2" s="172"/>
      <c r="O2" s="173" t="str">
        <f>DayToStart</f>
        <v>Sunday</v>
      </c>
      <c r="P2" s="173"/>
      <c r="Q2" s="173"/>
      <c r="R2" s="173"/>
      <c r="S2" s="173"/>
    </row>
    <row r="3" spans="2:36" x14ac:dyDescent="0.3">
      <c r="B3" s="145" t="s">
        <v>8</v>
      </c>
      <c r="C3" s="145"/>
      <c r="D3" s="145"/>
      <c r="E3" s="145"/>
      <c r="F3" s="8"/>
      <c r="G3" s="8"/>
      <c r="H3" s="8"/>
      <c r="J3" s="8" t="s">
        <v>4</v>
      </c>
      <c r="K3" s="8"/>
      <c r="L3" s="8"/>
      <c r="M3" s="8"/>
      <c r="O3" s="8" t="s">
        <v>18</v>
      </c>
      <c r="P3" s="8"/>
      <c r="Q3" s="8"/>
      <c r="R3" s="8"/>
      <c r="S3" s="8"/>
    </row>
    <row r="5" spans="2:36" ht="21" customHeight="1" x14ac:dyDescent="0.3">
      <c r="B5" s="174">
        <f>INDEX(calendar,,1)</f>
        <v>42701</v>
      </c>
      <c r="C5" s="170"/>
      <c r="D5" s="170"/>
      <c r="E5" s="170"/>
      <c r="F5" s="170"/>
      <c r="G5" s="169">
        <f>INDEX(calendar,,2)</f>
        <v>42702</v>
      </c>
      <c r="H5" s="169"/>
      <c r="I5" s="169"/>
      <c r="J5" s="169"/>
      <c r="K5" s="169"/>
      <c r="L5" s="169">
        <f>INDEX(calendar,,3)</f>
        <v>42703</v>
      </c>
      <c r="M5" s="169"/>
      <c r="N5" s="169"/>
      <c r="O5" s="169"/>
      <c r="P5" s="169"/>
      <c r="Q5" s="169">
        <f>INDEX(calendar,,4)</f>
        <v>42704</v>
      </c>
      <c r="R5" s="169"/>
      <c r="S5" s="169"/>
      <c r="T5" s="169"/>
      <c r="U5" s="169"/>
      <c r="V5" s="169">
        <f>INDEX(calendar,,5)</f>
        <v>42705</v>
      </c>
      <c r="W5" s="169"/>
      <c r="X5" s="169"/>
      <c r="Y5" s="169"/>
      <c r="Z5" s="169"/>
      <c r="AA5" s="169">
        <f>INDEX(calendar,,6)</f>
        <v>42706</v>
      </c>
      <c r="AB5" s="169"/>
      <c r="AC5" s="169"/>
      <c r="AD5" s="169"/>
      <c r="AE5" s="169"/>
      <c r="AF5" s="170">
        <f>INDEX(calendar,,7)</f>
        <v>42707</v>
      </c>
      <c r="AG5" s="170"/>
      <c r="AH5" s="170"/>
      <c r="AI5" s="170"/>
      <c r="AJ5" s="171"/>
    </row>
    <row r="6" spans="2:36" ht="24" customHeight="1" x14ac:dyDescent="0.3">
      <c r="B6" s="11"/>
      <c r="C6" s="12">
        <f>INDEX(calendar,ndx+0,1)</f>
        <v>42701</v>
      </c>
      <c r="D6" s="12"/>
      <c r="E6" s="12"/>
      <c r="F6" s="10"/>
      <c r="G6" s="11"/>
      <c r="H6" s="12">
        <f>INDEX(calendar,ndx+0,2)</f>
        <v>42702</v>
      </c>
      <c r="I6" s="12"/>
      <c r="J6" s="12"/>
      <c r="K6" s="10"/>
      <c r="L6" s="11"/>
      <c r="M6" s="12">
        <f>INDEX(calendar,ndx+0,3)</f>
        <v>42703</v>
      </c>
      <c r="N6" s="12"/>
      <c r="O6" s="12"/>
      <c r="P6" s="10"/>
      <c r="Q6" s="11"/>
      <c r="R6" s="12">
        <f>INDEX(calendar,ndx+0,4)</f>
        <v>42704</v>
      </c>
      <c r="S6" s="12"/>
      <c r="T6" s="12"/>
      <c r="U6" s="10"/>
      <c r="V6" s="11"/>
      <c r="W6" s="12">
        <f>INDEX(calendar,ndx+0,5)</f>
        <v>42705</v>
      </c>
      <c r="X6" s="12"/>
      <c r="Y6" s="12"/>
      <c r="Z6" s="10"/>
      <c r="AA6" s="11"/>
      <c r="AB6" s="12">
        <f>INDEX(calendar,ndx+0,6)</f>
        <v>42706</v>
      </c>
      <c r="AC6" s="12"/>
      <c r="AD6" s="12"/>
      <c r="AE6" s="10"/>
      <c r="AF6" s="11"/>
      <c r="AG6" s="12">
        <f>INDEX(calendar,ndx+0,7)</f>
        <v>42707</v>
      </c>
      <c r="AH6" s="12"/>
      <c r="AI6" s="12"/>
      <c r="AJ6" s="10"/>
    </row>
    <row r="7" spans="2:36" ht="59.25" customHeight="1" x14ac:dyDescent="0.3">
      <c r="B7" s="11"/>
      <c r="C7" s="13"/>
      <c r="D7" s="13"/>
      <c r="E7" s="13"/>
      <c r="F7" s="10"/>
      <c r="G7" s="11"/>
      <c r="H7" s="13"/>
      <c r="I7" s="13"/>
      <c r="J7" s="104"/>
      <c r="K7" s="103"/>
      <c r="L7" s="105"/>
      <c r="M7" s="104"/>
      <c r="N7" s="104"/>
      <c r="O7" s="104"/>
      <c r="P7" s="103"/>
      <c r="Q7" s="105"/>
      <c r="R7" s="104"/>
      <c r="S7" s="104"/>
      <c r="T7" s="104"/>
      <c r="U7" s="103"/>
      <c r="V7" s="105"/>
      <c r="W7" s="104"/>
      <c r="X7" s="104"/>
      <c r="Y7" s="104"/>
      <c r="Z7" s="103"/>
      <c r="AA7" s="105"/>
      <c r="AB7" s="104"/>
      <c r="AC7" s="13"/>
      <c r="AD7" s="102"/>
      <c r="AE7" s="10"/>
      <c r="AF7" s="11"/>
      <c r="AG7" s="13"/>
      <c r="AH7" s="13"/>
      <c r="AI7" s="13"/>
      <c r="AJ7" s="10"/>
    </row>
    <row r="8" spans="2:36" ht="24" customHeight="1" thickBot="1" x14ac:dyDescent="0.35">
      <c r="B8" s="11"/>
      <c r="C8" s="12">
        <f>INDEX(calendar,ndx+1,1)</f>
        <v>42708</v>
      </c>
      <c r="D8" s="12"/>
      <c r="E8" s="12"/>
      <c r="F8" s="10"/>
      <c r="G8" s="11"/>
      <c r="H8" s="12">
        <f>INDEX(calendar,ndx+1,2)</f>
        <v>42709</v>
      </c>
      <c r="I8" s="12"/>
      <c r="J8" s="12"/>
      <c r="K8" s="10"/>
      <c r="L8" s="11"/>
      <c r="M8" s="12">
        <f>INDEX(calendar,ndx+1,3)</f>
        <v>42710</v>
      </c>
      <c r="N8" s="12"/>
      <c r="O8" s="12"/>
      <c r="P8" s="10"/>
      <c r="Q8" s="11"/>
      <c r="R8" s="12">
        <f>INDEX(calendar,ndx+1,4)</f>
        <v>42711</v>
      </c>
      <c r="S8" s="12"/>
      <c r="T8" s="12"/>
      <c r="U8" s="10"/>
      <c r="V8" s="11"/>
      <c r="W8" s="12">
        <f>INDEX(calendar,ndx+1,5)</f>
        <v>42712</v>
      </c>
      <c r="X8" s="12"/>
      <c r="Y8" s="12"/>
      <c r="Z8" s="10"/>
      <c r="AA8" s="11"/>
      <c r="AB8" s="12">
        <f>INDEX(calendar,ndx+1,6)</f>
        <v>42713</v>
      </c>
      <c r="AC8" s="12"/>
      <c r="AD8" s="12"/>
      <c r="AE8" s="10"/>
      <c r="AF8" s="11"/>
      <c r="AG8" s="12">
        <f>INDEX(calendar,ndx+1,7)</f>
        <v>42714</v>
      </c>
      <c r="AH8" s="12"/>
      <c r="AI8" s="12"/>
      <c r="AJ8" s="10"/>
    </row>
    <row r="9" spans="2:36" ht="59.25" customHeight="1" thickBot="1" x14ac:dyDescent="0.35">
      <c r="B9" s="11"/>
      <c r="C9" s="13"/>
      <c r="D9" s="13"/>
      <c r="E9" s="13"/>
      <c r="F9" s="10"/>
      <c r="G9" s="11"/>
      <c r="H9" s="13"/>
      <c r="I9" s="13"/>
      <c r="J9" s="134" t="s">
        <v>42</v>
      </c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6"/>
      <c r="AC9" s="13"/>
      <c r="AD9" s="13"/>
      <c r="AE9" s="10"/>
      <c r="AF9" s="11"/>
      <c r="AG9" s="13"/>
      <c r="AH9" s="13"/>
      <c r="AI9" s="13"/>
      <c r="AJ9" s="10"/>
    </row>
    <row r="10" spans="2:36" ht="24" customHeight="1" thickBot="1" x14ac:dyDescent="0.35">
      <c r="B10" s="11"/>
      <c r="C10" s="12">
        <f>INDEX(calendar,ndx+2,1)</f>
        <v>42715</v>
      </c>
      <c r="D10" s="12"/>
      <c r="E10" s="12"/>
      <c r="F10" s="10"/>
      <c r="G10" s="11"/>
      <c r="H10" s="12">
        <f>INDEX(calendar,ndx+2,2)</f>
        <v>42716</v>
      </c>
      <c r="I10" s="12"/>
      <c r="J10" s="12"/>
      <c r="K10" s="10"/>
      <c r="L10" s="11"/>
      <c r="M10" s="12">
        <f>INDEX(calendar,ndx+2,3)</f>
        <v>42717</v>
      </c>
      <c r="N10" s="12"/>
      <c r="O10" s="12"/>
      <c r="P10" s="10"/>
      <c r="Q10" s="11"/>
      <c r="R10" s="12">
        <f>INDEX(calendar,ndx+2,4)</f>
        <v>42718</v>
      </c>
      <c r="S10" s="12"/>
      <c r="T10" s="12"/>
      <c r="U10" s="10"/>
      <c r="V10" s="11"/>
      <c r="W10" s="12">
        <f>INDEX(calendar,ndx+2,5)</f>
        <v>42719</v>
      </c>
      <c r="X10" s="12"/>
      <c r="Y10" s="12"/>
      <c r="Z10" s="10"/>
      <c r="AA10" s="11"/>
      <c r="AB10" s="12">
        <f>INDEX(calendar,ndx+2,6)</f>
        <v>42720</v>
      </c>
      <c r="AC10" s="12"/>
      <c r="AD10" s="12"/>
      <c r="AE10" s="10"/>
      <c r="AF10" s="11"/>
      <c r="AG10" s="12">
        <f>INDEX(calendar,ndx+2,7)</f>
        <v>42721</v>
      </c>
      <c r="AH10" s="12"/>
      <c r="AI10" s="12"/>
      <c r="AJ10" s="10"/>
    </row>
    <row r="11" spans="2:36" ht="59.25" customHeight="1" thickBot="1" x14ac:dyDescent="0.35">
      <c r="B11" s="11"/>
      <c r="C11" s="13"/>
      <c r="D11" s="13"/>
      <c r="E11" s="13"/>
      <c r="F11" s="10"/>
      <c r="G11" s="11"/>
      <c r="H11" s="13"/>
      <c r="I11" s="13"/>
      <c r="J11" s="134" t="s">
        <v>43</v>
      </c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6"/>
      <c r="AC11" s="13"/>
      <c r="AD11" s="82" t="s">
        <v>16</v>
      </c>
      <c r="AE11" s="10"/>
      <c r="AF11" s="11"/>
      <c r="AG11" s="13"/>
      <c r="AH11" s="13"/>
      <c r="AI11" s="13"/>
      <c r="AJ11" s="10"/>
    </row>
    <row r="12" spans="2:36" ht="24" customHeight="1" thickBot="1" x14ac:dyDescent="0.35">
      <c r="B12" s="11"/>
      <c r="C12" s="12">
        <f>INDEX(calendar,ndx+3,1)</f>
        <v>42722</v>
      </c>
      <c r="D12" s="12"/>
      <c r="E12" s="12"/>
      <c r="F12" s="10"/>
      <c r="G12" s="11"/>
      <c r="H12" s="12">
        <f>INDEX(calendar,ndx+3,2)</f>
        <v>42723</v>
      </c>
      <c r="I12" s="12"/>
      <c r="J12" s="12"/>
      <c r="K12" s="10"/>
      <c r="L12" s="11"/>
      <c r="M12" s="12">
        <f>INDEX(calendar,ndx+3,3)</f>
        <v>42724</v>
      </c>
      <c r="N12" s="12"/>
      <c r="O12" s="12"/>
      <c r="P12" s="10"/>
      <c r="Q12" s="11"/>
      <c r="R12" s="12">
        <f>INDEX(calendar,ndx+3,4)</f>
        <v>42725</v>
      </c>
      <c r="S12" s="12"/>
      <c r="T12" s="12"/>
      <c r="U12" s="10"/>
      <c r="V12" s="11"/>
      <c r="W12" s="12">
        <f>INDEX(calendar,ndx+3,5)</f>
        <v>42726</v>
      </c>
      <c r="X12" s="12"/>
      <c r="Y12" s="12"/>
      <c r="Z12" s="10"/>
      <c r="AA12" s="11"/>
      <c r="AB12" s="12">
        <f>INDEX(calendar,ndx+3,6)</f>
        <v>42727</v>
      </c>
      <c r="AC12" s="12"/>
      <c r="AD12" s="12"/>
      <c r="AE12" s="10"/>
      <c r="AF12" s="11"/>
      <c r="AG12" s="12">
        <f>INDEX(calendar,ndx+3,7)</f>
        <v>42728</v>
      </c>
      <c r="AH12" s="12"/>
      <c r="AI12" s="12"/>
      <c r="AJ12" s="10"/>
    </row>
    <row r="13" spans="2:36" ht="59.25" customHeight="1" thickBot="1" x14ac:dyDescent="0.35">
      <c r="B13" s="11"/>
      <c r="C13" s="13"/>
      <c r="D13" s="13"/>
      <c r="E13" s="13"/>
      <c r="F13" s="10"/>
      <c r="G13" s="11"/>
      <c r="H13" s="166" t="s">
        <v>15</v>
      </c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8"/>
      <c r="AE13" s="10"/>
      <c r="AF13" s="11"/>
      <c r="AG13" s="13"/>
      <c r="AH13" s="13"/>
      <c r="AI13" s="13"/>
      <c r="AJ13" s="10"/>
    </row>
    <row r="14" spans="2:36" ht="24" customHeight="1" thickBot="1" x14ac:dyDescent="0.35">
      <c r="B14" s="11"/>
      <c r="C14" s="12">
        <f>INDEX(calendar,ndx+4,1)</f>
        <v>42729</v>
      </c>
      <c r="D14" s="12"/>
      <c r="E14" s="12"/>
      <c r="F14" s="10"/>
      <c r="G14" s="11"/>
      <c r="H14" s="12">
        <f>INDEX(calendar,ndx+4,2)</f>
        <v>42730</v>
      </c>
      <c r="I14" s="12"/>
      <c r="J14" s="12"/>
      <c r="K14" s="10"/>
      <c r="L14" s="11"/>
      <c r="M14" s="12">
        <f>INDEX(calendar,ndx+4,3)</f>
        <v>42731</v>
      </c>
      <c r="N14" s="12"/>
      <c r="O14" s="12"/>
      <c r="P14" s="10"/>
      <c r="Q14" s="11"/>
      <c r="R14" s="12">
        <f>INDEX(calendar,ndx+4,4)</f>
        <v>42732</v>
      </c>
      <c r="S14" s="12"/>
      <c r="T14" s="12"/>
      <c r="U14" s="10"/>
      <c r="V14" s="11"/>
      <c r="W14" s="12">
        <f>INDEX(calendar,ndx+4,5)</f>
        <v>42733</v>
      </c>
      <c r="X14" s="12"/>
      <c r="Y14" s="12"/>
      <c r="Z14" s="10"/>
      <c r="AA14" s="11"/>
      <c r="AB14" s="12">
        <f>INDEX(calendar,ndx+4,6)</f>
        <v>42734</v>
      </c>
      <c r="AC14" s="12"/>
      <c r="AD14" s="12"/>
      <c r="AE14" s="10"/>
      <c r="AF14" s="11"/>
      <c r="AG14" s="12">
        <f>INDEX(calendar,ndx+4,7)</f>
        <v>42735</v>
      </c>
      <c r="AH14" s="12"/>
      <c r="AI14" s="12"/>
      <c r="AJ14" s="10"/>
    </row>
    <row r="15" spans="2:36" ht="59.25" customHeight="1" thickBot="1" x14ac:dyDescent="0.35">
      <c r="B15" s="11"/>
      <c r="C15" s="13"/>
      <c r="D15" s="13"/>
      <c r="E15" s="13"/>
      <c r="F15" s="10"/>
      <c r="G15" s="11"/>
      <c r="H15" s="166" t="s">
        <v>15</v>
      </c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8"/>
      <c r="AE15" s="10"/>
      <c r="AF15" s="11"/>
      <c r="AG15" s="13"/>
      <c r="AH15" s="13"/>
      <c r="AI15" s="13"/>
      <c r="AJ15" s="10"/>
    </row>
    <row r="16" spans="2:36" ht="21.75" customHeight="1" x14ac:dyDescent="0.3">
      <c r="B16" s="40"/>
      <c r="C16" s="39" t="s">
        <v>1</v>
      </c>
      <c r="D16" s="31"/>
      <c r="E16" s="3"/>
      <c r="F16" s="3"/>
      <c r="G16" s="3"/>
      <c r="H16" s="23"/>
      <c r="I16" s="23"/>
      <c r="J16" s="23"/>
      <c r="K16" s="3"/>
      <c r="L16" s="3"/>
      <c r="M16" s="23"/>
      <c r="N16" s="23"/>
      <c r="O16" s="23"/>
      <c r="P16" s="3"/>
      <c r="Q16" s="3"/>
      <c r="R16" s="23"/>
      <c r="S16" s="23"/>
      <c r="T16" s="23"/>
      <c r="U16" s="3"/>
      <c r="V16" s="3"/>
      <c r="W16" s="23"/>
      <c r="X16" s="23"/>
      <c r="Y16" s="23"/>
      <c r="Z16" s="3"/>
      <c r="AA16" s="3"/>
      <c r="AB16" s="23"/>
      <c r="AC16" s="23"/>
      <c r="AD16" s="23"/>
      <c r="AE16" s="3"/>
      <c r="AF16" s="3"/>
      <c r="AG16" s="23"/>
      <c r="AH16" s="23"/>
      <c r="AI16" s="23"/>
      <c r="AJ16" s="41"/>
    </row>
    <row r="17" spans="2:36" ht="21.75" customHeight="1" x14ac:dyDescent="0.3">
      <c r="B17" s="42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41"/>
    </row>
    <row r="18" spans="2:36" ht="21.75" customHeight="1" x14ac:dyDescent="0.3">
      <c r="B18" s="42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41"/>
    </row>
    <row r="19" spans="2:36" ht="21.75" customHeight="1" x14ac:dyDescent="0.3">
      <c r="B19" s="43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5"/>
    </row>
  </sheetData>
  <dataConsolidate/>
  <mergeCells count="15">
    <mergeCell ref="AF5:AJ5"/>
    <mergeCell ref="B2:H2"/>
    <mergeCell ref="J2:M2"/>
    <mergeCell ref="O2:S2"/>
    <mergeCell ref="B5:F5"/>
    <mergeCell ref="G5:K5"/>
    <mergeCell ref="L5:P5"/>
    <mergeCell ref="Q5:U5"/>
    <mergeCell ref="H15:AD15"/>
    <mergeCell ref="B3:E3"/>
    <mergeCell ref="J9:AB9"/>
    <mergeCell ref="J11:AB11"/>
    <mergeCell ref="H13:AD13"/>
    <mergeCell ref="V5:Z5"/>
    <mergeCell ref="AA5:AE5"/>
  </mergeCells>
  <conditionalFormatting sqref="B6:F7">
    <cfRule type="expression" dxfId="565" priority="102">
      <formula>MonthToDisplayNumber&lt;&gt;MONTH(B6)</formula>
    </cfRule>
  </conditionalFormatting>
  <conditionalFormatting sqref="B9:F9">
    <cfRule type="expression" dxfId="564" priority="101">
      <formula>MonthToDisplayNumber&lt;&gt;MONTH(B9)</formula>
    </cfRule>
  </conditionalFormatting>
  <conditionalFormatting sqref="B11:F11">
    <cfRule type="expression" dxfId="563" priority="100">
      <formula>MonthToDisplayNumber&lt;&gt;MONTH(B11)</formula>
    </cfRule>
  </conditionalFormatting>
  <conditionalFormatting sqref="B13:F13">
    <cfRule type="expression" dxfId="562" priority="99">
      <formula>MonthToDisplayNumber&lt;&gt;MONTH(B13)</formula>
    </cfRule>
  </conditionalFormatting>
  <conditionalFormatting sqref="B15:F15">
    <cfRule type="expression" dxfId="561" priority="98">
      <formula>MonthToDisplayNumber&lt;&gt;MONTH(B15)</formula>
    </cfRule>
  </conditionalFormatting>
  <conditionalFormatting sqref="G7:J7 G6 I6:K6">
    <cfRule type="expression" dxfId="560" priority="96">
      <formula>MonthToDisplayNumber&lt;&gt;MONTH(G6)</formula>
    </cfRule>
  </conditionalFormatting>
  <conditionalFormatting sqref="G9:J9">
    <cfRule type="expression" dxfId="559" priority="95">
      <formula>MonthToDisplayNumber&lt;&gt;MONTH(G9)</formula>
    </cfRule>
  </conditionalFormatting>
  <conditionalFormatting sqref="G11:I11">
    <cfRule type="expression" dxfId="558" priority="94">
      <formula>MonthToDisplayNumber&lt;&gt;MONTH(G11)</formula>
    </cfRule>
  </conditionalFormatting>
  <conditionalFormatting sqref="G13:H13">
    <cfRule type="expression" dxfId="557" priority="93">
      <formula>MonthToDisplayNumber&lt;&gt;MONTH(G13)</formula>
    </cfRule>
  </conditionalFormatting>
  <conditionalFormatting sqref="G15">
    <cfRule type="expression" dxfId="556" priority="92">
      <formula>MonthToDisplayNumber&lt;&gt;MONTH(G15)</formula>
    </cfRule>
  </conditionalFormatting>
  <conditionalFormatting sqref="L6 N6:P6">
    <cfRule type="expression" dxfId="555" priority="90">
      <formula>MonthToDisplayNumber&lt;&gt;MONTH(L6)</formula>
    </cfRule>
  </conditionalFormatting>
  <conditionalFormatting sqref="Q6 S6:U6">
    <cfRule type="expression" dxfId="554" priority="84">
      <formula>MonthToDisplayNumber&lt;&gt;MONTH(Q6)</formula>
    </cfRule>
  </conditionalFormatting>
  <conditionalFormatting sqref="V6 X6:Z6">
    <cfRule type="expression" dxfId="553" priority="78">
      <formula>MonthToDisplayNumber&lt;&gt;MONTH(V6)</formula>
    </cfRule>
  </conditionalFormatting>
  <conditionalFormatting sqref="AA6 AC6:AE7">
    <cfRule type="expression" dxfId="552" priority="72">
      <formula>MonthToDisplayNumber&lt;&gt;MONTH(AA6)</formula>
    </cfRule>
  </conditionalFormatting>
  <conditionalFormatting sqref="AC9:AE9">
    <cfRule type="expression" dxfId="551" priority="71">
      <formula>MonthToDisplayNumber&lt;&gt;MONTH(AC9)</formula>
    </cfRule>
  </conditionalFormatting>
  <conditionalFormatting sqref="AC11:AE11">
    <cfRule type="expression" dxfId="550" priority="70">
      <formula>MonthToDisplayNumber&lt;&gt;MONTH(AC11)</formula>
    </cfRule>
  </conditionalFormatting>
  <conditionalFormatting sqref="AE13">
    <cfRule type="expression" dxfId="549" priority="69">
      <formula>MonthToDisplayNumber&lt;&gt;MONTH(AE13)</formula>
    </cfRule>
  </conditionalFormatting>
  <conditionalFormatting sqref="AE15">
    <cfRule type="expression" dxfId="548" priority="68">
      <formula>MonthToDisplayNumber&lt;&gt;MONTH(AE15)</formula>
    </cfRule>
  </conditionalFormatting>
  <conditionalFormatting sqref="AF7:AJ7 AF6 AH6:AJ6">
    <cfRule type="expression" dxfId="547" priority="66">
      <formula>MonthToDisplayNumber&lt;&gt;MONTH(AF6)</formula>
    </cfRule>
  </conditionalFormatting>
  <conditionalFormatting sqref="AF9:AJ9">
    <cfRule type="expression" dxfId="546" priority="65">
      <formula>MonthToDisplayNumber&lt;&gt;MONTH(AF9)</formula>
    </cfRule>
  </conditionalFormatting>
  <conditionalFormatting sqref="AF11:AJ11">
    <cfRule type="expression" dxfId="545" priority="64">
      <formula>MonthToDisplayNumber&lt;&gt;MONTH(AF11)</formula>
    </cfRule>
  </conditionalFormatting>
  <conditionalFormatting sqref="AF13:AJ13">
    <cfRule type="expression" dxfId="544" priority="63">
      <formula>MonthToDisplayNumber&lt;&gt;MONTH(AF13)</formula>
    </cfRule>
  </conditionalFormatting>
  <conditionalFormatting sqref="AF15:AJ15">
    <cfRule type="expression" dxfId="543" priority="62">
      <formula>MonthToDisplayNumber&lt;&gt;MONTH(AF15)</formula>
    </cfRule>
  </conditionalFormatting>
  <conditionalFormatting sqref="H6">
    <cfRule type="expression" dxfId="542" priority="60">
      <formula>MonthToDisplayNumber&lt;&gt;MONTH(H6)</formula>
    </cfRule>
  </conditionalFormatting>
  <conditionalFormatting sqref="M6">
    <cfRule type="expression" dxfId="541" priority="59">
      <formula>MonthToDisplayNumber&lt;&gt;MONTH(M6)</formula>
    </cfRule>
  </conditionalFormatting>
  <conditionalFormatting sqref="R6">
    <cfRule type="expression" dxfId="540" priority="58">
      <formula>MonthToDisplayNumber&lt;&gt;MONTH(R6)</formula>
    </cfRule>
  </conditionalFormatting>
  <conditionalFormatting sqref="W6">
    <cfRule type="expression" dxfId="539" priority="57">
      <formula>MonthToDisplayNumber&lt;&gt;MONTH(W6)</formula>
    </cfRule>
  </conditionalFormatting>
  <conditionalFormatting sqref="AB6">
    <cfRule type="expression" dxfId="538" priority="56">
      <formula>MonthToDisplayNumber&lt;&gt;MONTH(AB6)</formula>
    </cfRule>
  </conditionalFormatting>
  <conditionalFormatting sqref="AG6">
    <cfRule type="expression" dxfId="537" priority="55">
      <formula>MonthToDisplayNumber&lt;&gt;MONTH(AG6)</formula>
    </cfRule>
  </conditionalFormatting>
  <conditionalFormatting sqref="B5:AF5">
    <cfRule type="expression" dxfId="536" priority="54">
      <formula>(WEEKDAY(B5)=1)+(WEEKDAY(B5)=7)</formula>
    </cfRule>
  </conditionalFormatting>
  <conditionalFormatting sqref="B8:F8">
    <cfRule type="expression" dxfId="535" priority="53">
      <formula>MonthToDisplayNumber&lt;&gt;MONTH(B8)</formula>
    </cfRule>
  </conditionalFormatting>
  <conditionalFormatting sqref="G8 I8:K8">
    <cfRule type="expression" dxfId="534" priority="52">
      <formula>MonthToDisplayNumber&lt;&gt;MONTH(G8)</formula>
    </cfRule>
  </conditionalFormatting>
  <conditionalFormatting sqref="L8 N8:P8">
    <cfRule type="expression" dxfId="533" priority="51">
      <formula>MonthToDisplayNumber&lt;&gt;MONTH(L8)</formula>
    </cfRule>
  </conditionalFormatting>
  <conditionalFormatting sqref="Q8 S8:U8">
    <cfRule type="expression" dxfId="532" priority="50">
      <formula>MonthToDisplayNumber&lt;&gt;MONTH(Q8)</formula>
    </cfRule>
  </conditionalFormatting>
  <conditionalFormatting sqref="V8 X8:Z8">
    <cfRule type="expression" dxfId="531" priority="49">
      <formula>MonthToDisplayNumber&lt;&gt;MONTH(V8)</formula>
    </cfRule>
  </conditionalFormatting>
  <conditionalFormatting sqref="AA8 AC8:AE8">
    <cfRule type="expression" dxfId="530" priority="48">
      <formula>MonthToDisplayNumber&lt;&gt;MONTH(AA8)</formula>
    </cfRule>
  </conditionalFormatting>
  <conditionalFormatting sqref="AF8 AH8:AJ8">
    <cfRule type="expression" dxfId="529" priority="47">
      <formula>MonthToDisplayNumber&lt;&gt;MONTH(AF8)</formula>
    </cfRule>
  </conditionalFormatting>
  <conditionalFormatting sqref="H8">
    <cfRule type="expression" dxfId="528" priority="46">
      <formula>MonthToDisplayNumber&lt;&gt;MONTH(H8)</formula>
    </cfRule>
  </conditionalFormatting>
  <conditionalFormatting sqref="M8">
    <cfRule type="expression" dxfId="527" priority="45">
      <formula>MonthToDisplayNumber&lt;&gt;MONTH(M8)</formula>
    </cfRule>
  </conditionalFormatting>
  <conditionalFormatting sqref="R8">
    <cfRule type="expression" dxfId="526" priority="44">
      <formula>MonthToDisplayNumber&lt;&gt;MONTH(R8)</formula>
    </cfRule>
  </conditionalFormatting>
  <conditionalFormatting sqref="W8">
    <cfRule type="expression" dxfId="525" priority="43">
      <formula>MonthToDisplayNumber&lt;&gt;MONTH(W8)</formula>
    </cfRule>
  </conditionalFormatting>
  <conditionalFormatting sqref="AB8">
    <cfRule type="expression" dxfId="524" priority="42">
      <formula>MonthToDisplayNumber&lt;&gt;MONTH(AB8)</formula>
    </cfRule>
  </conditionalFormatting>
  <conditionalFormatting sqref="AG8">
    <cfRule type="expression" dxfId="523" priority="41">
      <formula>MonthToDisplayNumber&lt;&gt;MONTH(AG8)</formula>
    </cfRule>
  </conditionalFormatting>
  <conditionalFormatting sqref="B14:F14">
    <cfRule type="expression" dxfId="522" priority="40">
      <formula>MonthToDisplayNumber&lt;&gt;MONTH(B14)</formula>
    </cfRule>
  </conditionalFormatting>
  <conditionalFormatting sqref="G14 I14:K14">
    <cfRule type="expression" dxfId="521" priority="39">
      <formula>MonthToDisplayNumber&lt;&gt;MONTH(G14)</formula>
    </cfRule>
  </conditionalFormatting>
  <conditionalFormatting sqref="L14 N14:P14">
    <cfRule type="expression" dxfId="520" priority="38">
      <formula>MonthToDisplayNumber&lt;&gt;MONTH(L14)</formula>
    </cfRule>
  </conditionalFormatting>
  <conditionalFormatting sqref="Q14 S14:U14">
    <cfRule type="expression" dxfId="519" priority="37">
      <formula>MonthToDisplayNumber&lt;&gt;MONTH(Q14)</formula>
    </cfRule>
  </conditionalFormatting>
  <conditionalFormatting sqref="V14 X14:Z14">
    <cfRule type="expression" dxfId="518" priority="36">
      <formula>MonthToDisplayNumber&lt;&gt;MONTH(V14)</formula>
    </cfRule>
  </conditionalFormatting>
  <conditionalFormatting sqref="AA14 AC14:AE14">
    <cfRule type="expression" dxfId="517" priority="35">
      <formula>MonthToDisplayNumber&lt;&gt;MONTH(AA14)</formula>
    </cfRule>
  </conditionalFormatting>
  <conditionalFormatting sqref="AF14 AH14:AJ14">
    <cfRule type="expression" dxfId="516" priority="34">
      <formula>MonthToDisplayNumber&lt;&gt;MONTH(AF14)</formula>
    </cfRule>
  </conditionalFormatting>
  <conditionalFormatting sqref="H14">
    <cfRule type="expression" dxfId="515" priority="33">
      <formula>MonthToDisplayNumber&lt;&gt;MONTH(H14)</formula>
    </cfRule>
  </conditionalFormatting>
  <conditionalFormatting sqref="M14">
    <cfRule type="expression" dxfId="514" priority="32">
      <formula>MonthToDisplayNumber&lt;&gt;MONTH(M14)</formula>
    </cfRule>
  </conditionalFormatting>
  <conditionalFormatting sqref="R14">
    <cfRule type="expression" dxfId="513" priority="31">
      <formula>MonthToDisplayNumber&lt;&gt;MONTH(R14)</formula>
    </cfRule>
  </conditionalFormatting>
  <conditionalFormatting sqref="W14">
    <cfRule type="expression" dxfId="512" priority="30">
      <formula>MonthToDisplayNumber&lt;&gt;MONTH(W14)</formula>
    </cfRule>
  </conditionalFormatting>
  <conditionalFormatting sqref="AB14">
    <cfRule type="expression" dxfId="511" priority="29">
      <formula>MonthToDisplayNumber&lt;&gt;MONTH(AB14)</formula>
    </cfRule>
  </conditionalFormatting>
  <conditionalFormatting sqref="AG14">
    <cfRule type="expression" dxfId="510" priority="28">
      <formula>MonthToDisplayNumber&lt;&gt;MONTH(AG14)</formula>
    </cfRule>
  </conditionalFormatting>
  <conditionalFormatting sqref="J11">
    <cfRule type="expression" dxfId="509" priority="2">
      <formula>MonthToDisplayNumber&lt;&gt;MONTH(J11)</formula>
    </cfRule>
  </conditionalFormatting>
  <conditionalFormatting sqref="H15">
    <cfRule type="expression" dxfId="508" priority="1">
      <formula>MonthToDisplayNumber&lt;&gt;MONTH(H15)</formula>
    </cfRule>
  </conditionalFormatting>
  <printOptions horizontalCentered="1" verticalCentered="1"/>
  <pageMargins left="0.45" right="0.45" top="0.4" bottom="0.5" header="0.3" footer="0.3"/>
  <pageSetup scale="7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B2:AJ21"/>
  <sheetViews>
    <sheetView showGridLines="0" topLeftCell="A7" zoomScaleNormal="100" workbookViewId="0">
      <selection activeCell="AD17" sqref="AD17"/>
    </sheetView>
  </sheetViews>
  <sheetFormatPr defaultRowHeight="17.25" x14ac:dyDescent="0.3"/>
  <cols>
    <col min="1" max="1" width="4.21875" customWidth="1"/>
    <col min="2" max="2" width="1.109375" customWidth="1"/>
    <col min="3" max="3" width="8.88671875" customWidth="1"/>
    <col min="4" max="4" width="1.109375" customWidth="1"/>
    <col min="5" max="5" width="8.88671875" customWidth="1"/>
    <col min="6" max="7" width="1.109375" customWidth="1"/>
    <col min="8" max="8" width="8.88671875" customWidth="1"/>
    <col min="9" max="9" width="1.109375" customWidth="1"/>
    <col min="10" max="10" width="8.88671875" customWidth="1"/>
    <col min="11" max="12" width="1.109375" customWidth="1"/>
    <col min="13" max="13" width="8.88671875" customWidth="1"/>
    <col min="14" max="14" width="1.109375" customWidth="1"/>
    <col min="15" max="15" width="8.88671875" customWidth="1"/>
    <col min="16" max="17" width="1.109375" customWidth="1"/>
    <col min="18" max="18" width="8.88671875" customWidth="1"/>
    <col min="19" max="19" width="1.109375" customWidth="1"/>
    <col min="20" max="20" width="8.88671875" customWidth="1"/>
    <col min="21" max="22" width="1.109375" customWidth="1"/>
    <col min="23" max="23" width="8.88671875" customWidth="1"/>
    <col min="24" max="24" width="1.109375" customWidth="1"/>
    <col min="25" max="25" width="8.88671875" customWidth="1"/>
    <col min="26" max="27" width="1.109375" customWidth="1"/>
    <col min="28" max="28" width="8.88671875" customWidth="1"/>
    <col min="29" max="29" width="1.109375" customWidth="1"/>
    <col min="30" max="30" width="8.88671875" customWidth="1"/>
    <col min="31" max="32" width="1.109375" customWidth="1"/>
    <col min="33" max="33" width="8.88671875" customWidth="1"/>
    <col min="34" max="34" width="1.109375" customWidth="1"/>
    <col min="35" max="35" width="8.88671875" customWidth="1"/>
    <col min="36" max="36" width="1.109375" customWidth="1"/>
    <col min="37" max="37" width="4.21875" customWidth="1"/>
  </cols>
  <sheetData>
    <row r="2" spans="2:36" ht="43.5" x14ac:dyDescent="0.2">
      <c r="B2" s="181" t="str">
        <f>TEXT(EOMONTH('5'!$C$10,0)+1,"mmmm")</f>
        <v>January</v>
      </c>
      <c r="C2" s="181"/>
      <c r="D2" s="181"/>
      <c r="E2" s="181"/>
      <c r="F2" s="181"/>
      <c r="G2" s="181"/>
      <c r="H2" s="181"/>
      <c r="J2" s="181">
        <f>YEAR(EOMONTH('5'!$C$10,0)+1)</f>
        <v>2017</v>
      </c>
      <c r="K2" s="181"/>
      <c r="L2" s="181"/>
      <c r="M2" s="181"/>
      <c r="O2" s="182" t="str">
        <f>DayToStart</f>
        <v>Sunday</v>
      </c>
      <c r="P2" s="182"/>
      <c r="Q2" s="182"/>
      <c r="R2" s="182"/>
      <c r="S2" s="182"/>
    </row>
    <row r="3" spans="2:36" x14ac:dyDescent="0.3">
      <c r="B3" s="145" t="s">
        <v>19</v>
      </c>
      <c r="C3" s="145"/>
      <c r="D3" s="145"/>
      <c r="E3" s="145"/>
      <c r="F3" s="8"/>
      <c r="G3" s="8"/>
      <c r="H3" s="8"/>
      <c r="J3" s="8" t="s">
        <v>4</v>
      </c>
      <c r="K3" s="8"/>
      <c r="L3" s="8"/>
      <c r="M3" s="8"/>
      <c r="O3" s="8" t="s">
        <v>18</v>
      </c>
      <c r="P3" s="8"/>
      <c r="Q3" s="8"/>
      <c r="R3" s="8"/>
      <c r="S3" s="8"/>
    </row>
    <row r="5" spans="2:36" ht="21" customHeight="1" x14ac:dyDescent="0.3">
      <c r="B5" s="183">
        <f>INDEX(calendar,,1)</f>
        <v>42736</v>
      </c>
      <c r="C5" s="179"/>
      <c r="D5" s="179"/>
      <c r="E5" s="179"/>
      <c r="F5" s="179"/>
      <c r="G5" s="178">
        <f>INDEX(calendar,,2)</f>
        <v>42737</v>
      </c>
      <c r="H5" s="178"/>
      <c r="I5" s="178"/>
      <c r="J5" s="178"/>
      <c r="K5" s="178"/>
      <c r="L5" s="178">
        <f>INDEX(calendar,,3)</f>
        <v>42738</v>
      </c>
      <c r="M5" s="178"/>
      <c r="N5" s="178"/>
      <c r="O5" s="178"/>
      <c r="P5" s="178"/>
      <c r="Q5" s="178">
        <f>INDEX(calendar,,4)</f>
        <v>42739</v>
      </c>
      <c r="R5" s="178"/>
      <c r="S5" s="178"/>
      <c r="T5" s="178"/>
      <c r="U5" s="178"/>
      <c r="V5" s="178">
        <f>INDEX(calendar,,5)</f>
        <v>42740</v>
      </c>
      <c r="W5" s="178"/>
      <c r="X5" s="178"/>
      <c r="Y5" s="178"/>
      <c r="Z5" s="178"/>
      <c r="AA5" s="178">
        <f>INDEX(calendar,,6)</f>
        <v>42741</v>
      </c>
      <c r="AB5" s="178"/>
      <c r="AC5" s="178"/>
      <c r="AD5" s="178"/>
      <c r="AE5" s="178"/>
      <c r="AF5" s="179">
        <f>INDEX(calendar,,7)</f>
        <v>42742</v>
      </c>
      <c r="AG5" s="179"/>
      <c r="AH5" s="179"/>
      <c r="AI5" s="179"/>
      <c r="AJ5" s="180"/>
    </row>
    <row r="6" spans="2:36" ht="24" customHeight="1" x14ac:dyDescent="0.3">
      <c r="B6" s="11"/>
      <c r="C6" s="12">
        <f>INDEX(calendar,ndx+0,1)</f>
        <v>42736</v>
      </c>
      <c r="D6" s="12"/>
      <c r="E6" s="12"/>
      <c r="F6" s="10"/>
      <c r="G6" s="11"/>
      <c r="H6" s="12">
        <f>INDEX(calendar,ndx+0,2)</f>
        <v>42737</v>
      </c>
      <c r="I6" s="12"/>
      <c r="J6" s="12"/>
      <c r="K6" s="10"/>
      <c r="L6" s="11"/>
      <c r="M6" s="12">
        <f>INDEX(calendar,ndx+0,3)</f>
        <v>42738</v>
      </c>
      <c r="N6" s="12"/>
      <c r="O6" s="12"/>
      <c r="P6" s="10"/>
      <c r="Q6" s="11"/>
      <c r="R6" s="12">
        <f>INDEX(calendar,ndx+0,4)</f>
        <v>42739</v>
      </c>
      <c r="S6" s="12"/>
      <c r="T6" s="12"/>
      <c r="U6" s="10"/>
      <c r="V6" s="11"/>
      <c r="W6" s="12">
        <f>INDEX(calendar,ndx+0,5)</f>
        <v>42740</v>
      </c>
      <c r="X6" s="12"/>
      <c r="Y6" s="12"/>
      <c r="Z6" s="10"/>
      <c r="AA6" s="11"/>
      <c r="AB6" s="12">
        <f>INDEX(calendar,ndx+0,6)</f>
        <v>42741</v>
      </c>
      <c r="AC6" s="12"/>
      <c r="AD6" s="12"/>
      <c r="AE6" s="10"/>
      <c r="AF6" s="11"/>
      <c r="AG6" s="12">
        <f>INDEX(calendar,ndx+0,7)</f>
        <v>42742</v>
      </c>
      <c r="AH6" s="12"/>
      <c r="AI6" s="12"/>
      <c r="AJ6" s="10"/>
    </row>
    <row r="7" spans="2:36" ht="59.25" customHeight="1" x14ac:dyDescent="0.3">
      <c r="B7" s="11"/>
      <c r="C7" s="13"/>
      <c r="D7" s="13"/>
      <c r="E7" s="13"/>
      <c r="F7" s="10"/>
      <c r="G7" s="11"/>
      <c r="H7" s="13"/>
      <c r="I7" s="13"/>
      <c r="J7" s="13"/>
      <c r="K7" s="10"/>
      <c r="L7" s="11"/>
      <c r="M7" s="13"/>
      <c r="N7" s="13"/>
      <c r="O7" s="13"/>
      <c r="P7" s="10"/>
      <c r="Q7" s="11"/>
      <c r="R7" s="13"/>
      <c r="S7" s="13"/>
      <c r="T7" s="13"/>
      <c r="U7" s="10"/>
      <c r="V7" s="11"/>
      <c r="W7" s="13"/>
      <c r="X7" s="13"/>
      <c r="Y7" s="13"/>
      <c r="Z7" s="10"/>
      <c r="AA7" s="11"/>
      <c r="AB7" s="13"/>
      <c r="AC7" s="13"/>
      <c r="AD7" s="13"/>
      <c r="AE7" s="10"/>
      <c r="AF7" s="11"/>
      <c r="AG7" s="13"/>
      <c r="AH7" s="13"/>
      <c r="AI7" s="13"/>
      <c r="AJ7" s="10"/>
    </row>
    <row r="8" spans="2:36" ht="24" customHeight="1" thickBot="1" x14ac:dyDescent="0.35">
      <c r="B8" s="11"/>
      <c r="C8" s="12">
        <f>INDEX(calendar,ndx+1,1)</f>
        <v>42743</v>
      </c>
      <c r="D8" s="12"/>
      <c r="E8" s="12"/>
      <c r="F8" s="10"/>
      <c r="G8" s="11"/>
      <c r="H8" s="12">
        <f>INDEX(calendar,ndx+1,2)</f>
        <v>42744</v>
      </c>
      <c r="I8" s="12"/>
      <c r="J8" s="12"/>
      <c r="K8" s="10"/>
      <c r="L8" s="11"/>
      <c r="M8" s="12">
        <f>INDEX(calendar,ndx+1,3)</f>
        <v>42745</v>
      </c>
      <c r="N8" s="12"/>
      <c r="O8" s="12"/>
      <c r="P8" s="10"/>
      <c r="Q8" s="11"/>
      <c r="R8" s="12">
        <f>INDEX(calendar,ndx+1,4)</f>
        <v>42746</v>
      </c>
      <c r="S8" s="12"/>
      <c r="T8" s="12"/>
      <c r="U8" s="10"/>
      <c r="V8" s="11"/>
      <c r="W8" s="12">
        <f>INDEX(calendar,ndx+1,5)</f>
        <v>42747</v>
      </c>
      <c r="X8" s="12"/>
      <c r="Y8" s="12"/>
      <c r="Z8" s="10"/>
      <c r="AA8" s="11"/>
      <c r="AB8" s="12">
        <f>INDEX(calendar,ndx+1,6)</f>
        <v>42748</v>
      </c>
      <c r="AC8" s="12"/>
      <c r="AD8" s="12"/>
      <c r="AE8" s="10"/>
      <c r="AF8" s="11"/>
      <c r="AG8" s="12">
        <f>INDEX(calendar,ndx+1,7)</f>
        <v>42749</v>
      </c>
      <c r="AH8" s="12"/>
      <c r="AI8" s="12"/>
      <c r="AJ8" s="10"/>
    </row>
    <row r="9" spans="2:36" ht="59.25" customHeight="1" thickBot="1" x14ac:dyDescent="0.35">
      <c r="B9" s="11"/>
      <c r="C9" s="13"/>
      <c r="D9" s="13"/>
      <c r="E9" s="13"/>
      <c r="F9" s="10"/>
      <c r="G9" s="11"/>
      <c r="H9" s="175" t="s">
        <v>21</v>
      </c>
      <c r="I9" s="176"/>
      <c r="J9" s="177"/>
      <c r="K9" s="10"/>
      <c r="L9" s="11"/>
      <c r="M9" s="134" t="s">
        <v>44</v>
      </c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6"/>
      <c r="AC9" s="13"/>
      <c r="AD9" s="102"/>
      <c r="AE9" s="10"/>
      <c r="AF9" s="11"/>
      <c r="AG9" s="13"/>
      <c r="AH9" s="13"/>
      <c r="AI9" s="13"/>
      <c r="AJ9" s="10"/>
    </row>
    <row r="10" spans="2:36" ht="24" customHeight="1" thickBot="1" x14ac:dyDescent="0.35">
      <c r="B10" s="11"/>
      <c r="C10" s="12">
        <f>INDEX(calendar,ndx+2,1)</f>
        <v>42750</v>
      </c>
      <c r="D10" s="12"/>
      <c r="E10" s="12"/>
      <c r="F10" s="10"/>
      <c r="G10" s="11"/>
      <c r="H10" s="12">
        <f>INDEX(calendar,ndx+2,2)</f>
        <v>42751</v>
      </c>
      <c r="I10" s="12"/>
      <c r="J10" s="12"/>
      <c r="K10" s="10"/>
      <c r="L10" s="11"/>
      <c r="M10" s="12">
        <f>INDEX(calendar,ndx+2,3)</f>
        <v>42752</v>
      </c>
      <c r="N10" s="12"/>
      <c r="O10" s="12"/>
      <c r="P10" s="10"/>
      <c r="Q10" s="11"/>
      <c r="R10" s="12">
        <f>INDEX(calendar,ndx+2,4)</f>
        <v>42753</v>
      </c>
      <c r="S10" s="12"/>
      <c r="T10" s="12"/>
      <c r="U10" s="10"/>
      <c r="V10" s="11"/>
      <c r="W10" s="12">
        <f>INDEX(calendar,ndx+2,5)</f>
        <v>42754</v>
      </c>
      <c r="X10" s="12"/>
      <c r="Y10" s="12"/>
      <c r="Z10" s="10"/>
      <c r="AA10" s="11"/>
      <c r="AB10" s="12">
        <f>INDEX(calendar,ndx+2,6)</f>
        <v>42755</v>
      </c>
      <c r="AC10" s="12"/>
      <c r="AD10" s="12"/>
      <c r="AE10" s="10"/>
      <c r="AF10" s="11"/>
      <c r="AG10" s="12">
        <f>INDEX(calendar,ndx+2,7)</f>
        <v>42756</v>
      </c>
      <c r="AH10" s="12"/>
      <c r="AI10" s="12"/>
      <c r="AJ10" s="10"/>
    </row>
    <row r="11" spans="2:36" ht="59.25" customHeight="1" thickBot="1" x14ac:dyDescent="0.35">
      <c r="B11" s="11"/>
      <c r="C11" s="13"/>
      <c r="D11" s="13"/>
      <c r="E11" s="13"/>
      <c r="F11" s="10"/>
      <c r="G11" s="11"/>
      <c r="H11" s="13"/>
      <c r="I11" s="13"/>
      <c r="J11" s="134" t="s">
        <v>45</v>
      </c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6"/>
      <c r="AC11" s="13"/>
      <c r="AD11" s="13"/>
      <c r="AE11" s="10"/>
      <c r="AF11" s="11"/>
      <c r="AG11" s="13"/>
      <c r="AH11" s="13"/>
      <c r="AI11" s="13"/>
      <c r="AJ11" s="10"/>
    </row>
    <row r="12" spans="2:36" ht="24" customHeight="1" thickBot="1" x14ac:dyDescent="0.35">
      <c r="B12" s="11"/>
      <c r="C12" s="12">
        <f>INDEX(calendar,ndx+3,1)</f>
        <v>42757</v>
      </c>
      <c r="D12" s="12"/>
      <c r="E12" s="12"/>
      <c r="F12" s="10"/>
      <c r="G12" s="11"/>
      <c r="H12" s="12">
        <f>INDEX(calendar,ndx+3,2)</f>
        <v>42758</v>
      </c>
      <c r="I12" s="12"/>
      <c r="J12" s="12"/>
      <c r="K12" s="10"/>
      <c r="L12" s="11"/>
      <c r="M12" s="12">
        <f>INDEX(calendar,ndx+3,3)</f>
        <v>42759</v>
      </c>
      <c r="N12" s="12"/>
      <c r="O12" s="12"/>
      <c r="P12" s="10"/>
      <c r="Q12" s="11"/>
      <c r="R12" s="12">
        <f>INDEX(calendar,ndx+3,4)</f>
        <v>42760</v>
      </c>
      <c r="S12" s="12"/>
      <c r="T12" s="12"/>
      <c r="U12" s="10"/>
      <c r="V12" s="11"/>
      <c r="W12" s="12">
        <f>INDEX(calendar,ndx+3,5)</f>
        <v>42761</v>
      </c>
      <c r="X12" s="12"/>
      <c r="Y12" s="12"/>
      <c r="Z12" s="10"/>
      <c r="AA12" s="11"/>
      <c r="AB12" s="12">
        <f>INDEX(calendar,ndx+3,6)</f>
        <v>42762</v>
      </c>
      <c r="AC12" s="12"/>
      <c r="AD12" s="12"/>
      <c r="AE12" s="10"/>
      <c r="AF12" s="11"/>
      <c r="AG12" s="12">
        <f>INDEX(calendar,ndx+3,7)</f>
        <v>42763</v>
      </c>
      <c r="AH12" s="12"/>
      <c r="AI12" s="12"/>
      <c r="AJ12" s="10"/>
    </row>
    <row r="13" spans="2:36" ht="59.25" customHeight="1" thickBot="1" x14ac:dyDescent="0.35">
      <c r="B13" s="11"/>
      <c r="C13" s="13"/>
      <c r="D13" s="13"/>
      <c r="E13" s="13"/>
      <c r="F13" s="10"/>
      <c r="G13" s="11"/>
      <c r="H13" s="13"/>
      <c r="I13" s="13"/>
      <c r="J13" s="134" t="s">
        <v>46</v>
      </c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6"/>
      <c r="AC13" s="13"/>
      <c r="AD13" s="13"/>
      <c r="AE13" s="10"/>
      <c r="AF13" s="11"/>
      <c r="AG13" s="13"/>
      <c r="AH13" s="13"/>
      <c r="AI13" s="13"/>
      <c r="AJ13" s="10"/>
    </row>
    <row r="14" spans="2:36" ht="24" customHeight="1" x14ac:dyDescent="0.3">
      <c r="B14" s="11"/>
      <c r="C14" s="12">
        <f>INDEX(calendar,ndx+4,1)</f>
        <v>42764</v>
      </c>
      <c r="D14" s="12"/>
      <c r="E14" s="12"/>
      <c r="F14" s="10"/>
      <c r="G14" s="11"/>
      <c r="H14" s="12">
        <f>INDEX(calendar,ndx+4,2)</f>
        <v>42765</v>
      </c>
      <c r="I14" s="12"/>
      <c r="J14" s="12"/>
      <c r="K14" s="10"/>
      <c r="L14" s="11"/>
      <c r="M14" s="12">
        <f>INDEX(calendar,ndx+4,3)</f>
        <v>42766</v>
      </c>
      <c r="N14" s="12"/>
      <c r="O14" s="12"/>
      <c r="P14" s="10"/>
      <c r="Q14" s="11"/>
      <c r="R14" s="12">
        <f>INDEX(calendar,ndx+4,4)</f>
        <v>42767</v>
      </c>
      <c r="S14" s="12"/>
      <c r="T14" s="12"/>
      <c r="U14" s="10"/>
      <c r="V14" s="11"/>
      <c r="W14" s="12">
        <f>INDEX(calendar,ndx+4,5)</f>
        <v>42768</v>
      </c>
      <c r="X14" s="12"/>
      <c r="Y14" s="12"/>
      <c r="Z14" s="10"/>
      <c r="AA14" s="11"/>
      <c r="AB14" s="12">
        <f>INDEX(calendar,ndx+4,6)</f>
        <v>42769</v>
      </c>
      <c r="AC14" s="12"/>
      <c r="AD14" s="12"/>
      <c r="AE14" s="10"/>
      <c r="AF14" s="11"/>
      <c r="AG14" s="12">
        <f>INDEX(calendar,ndx+4,7)</f>
        <v>42770</v>
      </c>
      <c r="AH14" s="12"/>
      <c r="AI14" s="12"/>
      <c r="AJ14" s="10"/>
    </row>
    <row r="15" spans="2:36" ht="59.25" customHeight="1" x14ac:dyDescent="0.3">
      <c r="B15" s="11"/>
      <c r="C15" s="13"/>
      <c r="D15" s="13"/>
      <c r="E15" s="13"/>
      <c r="F15" s="10"/>
      <c r="G15" s="11"/>
      <c r="H15" s="13"/>
      <c r="I15" s="13"/>
      <c r="J15" s="106"/>
      <c r="K15" s="85"/>
      <c r="L15" s="107"/>
      <c r="M15" s="106"/>
      <c r="N15" s="106"/>
      <c r="O15" s="106"/>
      <c r="P15" s="85"/>
      <c r="Q15" s="107"/>
      <c r="R15" s="106"/>
      <c r="S15" s="106"/>
      <c r="T15" s="106"/>
      <c r="U15" s="85"/>
      <c r="V15" s="107"/>
      <c r="W15" s="106"/>
      <c r="X15" s="106"/>
      <c r="Y15" s="106"/>
      <c r="Z15" s="85"/>
      <c r="AA15" s="107"/>
      <c r="AB15" s="106"/>
      <c r="AC15" s="13"/>
      <c r="AD15" s="13"/>
      <c r="AE15" s="10"/>
      <c r="AF15" s="11"/>
      <c r="AG15" s="13"/>
      <c r="AH15" s="13"/>
      <c r="AI15" s="13"/>
      <c r="AJ15" s="10"/>
    </row>
    <row r="16" spans="2:36" ht="24" customHeight="1" x14ac:dyDescent="0.3">
      <c r="B16" s="11"/>
      <c r="C16" s="12">
        <f>INDEX(calendar,ndx+5,1)</f>
        <v>42771</v>
      </c>
      <c r="D16" s="12"/>
      <c r="E16" s="12"/>
      <c r="F16" s="10"/>
      <c r="G16" s="11"/>
      <c r="H16" s="12">
        <f>INDEX(calendar,ndx+5,2)</f>
        <v>42772</v>
      </c>
      <c r="I16" s="12"/>
      <c r="J16" s="12"/>
      <c r="K16" s="10"/>
      <c r="L16" s="11"/>
      <c r="M16" s="12">
        <f>INDEX(calendar,ndx+5,3)</f>
        <v>42773</v>
      </c>
      <c r="N16" s="12"/>
      <c r="O16" s="12"/>
      <c r="P16" s="10"/>
      <c r="Q16" s="11"/>
      <c r="R16" s="12">
        <f>INDEX(calendar,ndx+5,4)</f>
        <v>42774</v>
      </c>
      <c r="S16" s="12"/>
      <c r="T16" s="12"/>
      <c r="U16" s="10"/>
      <c r="V16" s="11"/>
      <c r="W16" s="12">
        <f>INDEX(calendar,ndx+5,5)</f>
        <v>42775</v>
      </c>
      <c r="X16" s="12"/>
      <c r="Y16" s="12"/>
      <c r="Z16" s="10"/>
      <c r="AA16" s="11"/>
      <c r="AB16" s="12">
        <f>INDEX(calendar,ndx+5,6)</f>
        <v>42776</v>
      </c>
      <c r="AC16" s="12"/>
      <c r="AD16" s="12"/>
      <c r="AE16" s="10"/>
      <c r="AF16" s="11"/>
      <c r="AG16" s="12">
        <f>INDEX(calendar,ndx+5,7)</f>
        <v>42777</v>
      </c>
      <c r="AH16" s="12"/>
      <c r="AI16" s="12"/>
      <c r="AJ16" s="10"/>
    </row>
    <row r="17" spans="2:36" ht="59.25" customHeight="1" x14ac:dyDescent="0.3">
      <c r="B17" s="11"/>
      <c r="C17" s="60"/>
      <c r="D17" s="60"/>
      <c r="E17" s="60"/>
      <c r="F17" s="10"/>
      <c r="G17" s="11"/>
      <c r="H17" s="60"/>
      <c r="I17" s="60"/>
      <c r="J17" s="60"/>
      <c r="K17" s="10"/>
      <c r="L17" s="11"/>
      <c r="M17" s="60"/>
      <c r="N17" s="60"/>
      <c r="O17" s="60"/>
      <c r="P17" s="10"/>
      <c r="Q17" s="11"/>
      <c r="R17" s="60"/>
      <c r="S17" s="60"/>
      <c r="T17" s="60"/>
      <c r="U17" s="10"/>
      <c r="V17" s="11"/>
      <c r="W17" s="60"/>
      <c r="X17" s="60"/>
      <c r="Y17" s="60"/>
      <c r="Z17" s="10"/>
      <c r="AA17" s="11"/>
      <c r="AB17" s="60"/>
      <c r="AC17" s="60"/>
      <c r="AD17" s="60"/>
      <c r="AE17" s="10"/>
      <c r="AF17" s="11"/>
      <c r="AG17" s="60"/>
      <c r="AH17" s="60"/>
      <c r="AI17" s="60"/>
      <c r="AJ17" s="10"/>
    </row>
    <row r="18" spans="2:36" ht="21.75" customHeight="1" x14ac:dyDescent="0.3">
      <c r="B18" s="54"/>
      <c r="C18" s="53" t="s">
        <v>1</v>
      </c>
      <c r="D18" s="31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55"/>
    </row>
    <row r="19" spans="2:36" ht="21.75" customHeight="1" x14ac:dyDescent="0.3">
      <c r="B19" s="56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55"/>
    </row>
    <row r="20" spans="2:36" ht="21.75" customHeight="1" x14ac:dyDescent="0.3">
      <c r="B20" s="56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55"/>
    </row>
    <row r="21" spans="2:36" ht="21.75" customHeight="1" x14ac:dyDescent="0.3">
      <c r="B21" s="57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9"/>
    </row>
  </sheetData>
  <dataConsolidate/>
  <mergeCells count="15">
    <mergeCell ref="AF5:AJ5"/>
    <mergeCell ref="B2:H2"/>
    <mergeCell ref="J2:M2"/>
    <mergeCell ref="O2:S2"/>
    <mergeCell ref="B5:F5"/>
    <mergeCell ref="G5:K5"/>
    <mergeCell ref="L5:P5"/>
    <mergeCell ref="Q5:U5"/>
    <mergeCell ref="B3:E3"/>
    <mergeCell ref="H9:J9"/>
    <mergeCell ref="M9:AB9"/>
    <mergeCell ref="J11:AB11"/>
    <mergeCell ref="J13:AB13"/>
    <mergeCell ref="V5:Z5"/>
    <mergeCell ref="AA5:AE5"/>
  </mergeCells>
  <conditionalFormatting sqref="AG16">
    <cfRule type="expression" dxfId="507" priority="23">
      <formula>MonthToDisplayNumber&lt;&gt;MONTH(AG16)</formula>
    </cfRule>
  </conditionalFormatting>
  <conditionalFormatting sqref="B6:F7">
    <cfRule type="expression" dxfId="506" priority="110">
      <formula>MonthToDisplayNumber&lt;&gt;MONTH(B6)</formula>
    </cfRule>
  </conditionalFormatting>
  <conditionalFormatting sqref="B9:F9">
    <cfRule type="expression" dxfId="505" priority="109">
      <formula>MonthToDisplayNumber&lt;&gt;MONTH(B9)</formula>
    </cfRule>
  </conditionalFormatting>
  <conditionalFormatting sqref="B11:F11">
    <cfRule type="expression" dxfId="504" priority="108">
      <formula>MonthToDisplayNumber&lt;&gt;MONTH(B11)</formula>
    </cfRule>
  </conditionalFormatting>
  <conditionalFormatting sqref="B13:F13">
    <cfRule type="expression" dxfId="503" priority="107">
      <formula>MonthToDisplayNumber&lt;&gt;MONTH(B13)</formula>
    </cfRule>
  </conditionalFormatting>
  <conditionalFormatting sqref="B15:F15">
    <cfRule type="expression" dxfId="502" priority="106">
      <formula>MonthToDisplayNumber&lt;&gt;MONTH(B15)</formula>
    </cfRule>
  </conditionalFormatting>
  <conditionalFormatting sqref="B17:F17">
    <cfRule type="expression" dxfId="501" priority="105">
      <formula>MonthToDisplayNumber&lt;&gt;MONTH(B17)</formula>
    </cfRule>
  </conditionalFormatting>
  <conditionalFormatting sqref="G7:K7 G6 I6:K6">
    <cfRule type="expression" dxfId="500" priority="104">
      <formula>MonthToDisplayNumber&lt;&gt;MONTH(G6)</formula>
    </cfRule>
  </conditionalFormatting>
  <conditionalFormatting sqref="G9:H9 K9">
    <cfRule type="expression" dxfId="499" priority="103">
      <formula>MonthToDisplayNumber&lt;&gt;MONTH(G9)</formula>
    </cfRule>
  </conditionalFormatting>
  <conditionalFormatting sqref="G11:J11">
    <cfRule type="expression" dxfId="498" priority="102">
      <formula>MonthToDisplayNumber&lt;&gt;MONTH(G11)</formula>
    </cfRule>
  </conditionalFormatting>
  <conditionalFormatting sqref="G13:J13">
    <cfRule type="expression" dxfId="497" priority="101">
      <formula>MonthToDisplayNumber&lt;&gt;MONTH(G13)</formula>
    </cfRule>
  </conditionalFormatting>
  <conditionalFormatting sqref="G15:J15">
    <cfRule type="expression" dxfId="496" priority="100">
      <formula>MonthToDisplayNumber&lt;&gt;MONTH(G15)</formula>
    </cfRule>
  </conditionalFormatting>
  <conditionalFormatting sqref="G17 K17">
    <cfRule type="expression" dxfId="495" priority="99">
      <formula>MonthToDisplayNumber&lt;&gt;MONTH(G17)</formula>
    </cfRule>
  </conditionalFormatting>
  <conditionalFormatting sqref="L7:P7 L6 N6:P6">
    <cfRule type="expression" dxfId="494" priority="98">
      <formula>MonthToDisplayNumber&lt;&gt;MONTH(L6)</formula>
    </cfRule>
  </conditionalFormatting>
  <conditionalFormatting sqref="L9:M9">
    <cfRule type="expression" dxfId="493" priority="97">
      <formula>MonthToDisplayNumber&lt;&gt;MONTH(L9)</formula>
    </cfRule>
  </conditionalFormatting>
  <conditionalFormatting sqref="L17 P17">
    <cfRule type="expression" dxfId="492" priority="93">
      <formula>MonthToDisplayNumber&lt;&gt;MONTH(L17)</formula>
    </cfRule>
  </conditionalFormatting>
  <conditionalFormatting sqref="Q7:U7 Q6 S6:U6">
    <cfRule type="expression" dxfId="491" priority="92">
      <formula>MonthToDisplayNumber&lt;&gt;MONTH(Q6)</formula>
    </cfRule>
  </conditionalFormatting>
  <conditionalFormatting sqref="Q17 U17">
    <cfRule type="expression" dxfId="490" priority="87">
      <formula>MonthToDisplayNumber&lt;&gt;MONTH(Q17)</formula>
    </cfRule>
  </conditionalFormatting>
  <conditionalFormatting sqref="V7:Z7 V6 X6:Z6">
    <cfRule type="expression" dxfId="489" priority="86">
      <formula>MonthToDisplayNumber&lt;&gt;MONTH(V6)</formula>
    </cfRule>
  </conditionalFormatting>
  <conditionalFormatting sqref="V17 Z17">
    <cfRule type="expression" dxfId="488" priority="81">
      <formula>MonthToDisplayNumber&lt;&gt;MONTH(V17)</formula>
    </cfRule>
  </conditionalFormatting>
  <conditionalFormatting sqref="AA7:AE7 AA6 AC6:AE6">
    <cfRule type="expression" dxfId="487" priority="80">
      <formula>MonthToDisplayNumber&lt;&gt;MONTH(AA6)</formula>
    </cfRule>
  </conditionalFormatting>
  <conditionalFormatting sqref="AC9:AE9">
    <cfRule type="expression" dxfId="486" priority="79">
      <formula>MonthToDisplayNumber&lt;&gt;MONTH(AC9)</formula>
    </cfRule>
  </conditionalFormatting>
  <conditionalFormatting sqref="AC11:AE11">
    <cfRule type="expression" dxfId="485" priority="78">
      <formula>MonthToDisplayNumber&lt;&gt;MONTH(AC11)</formula>
    </cfRule>
  </conditionalFormatting>
  <conditionalFormatting sqref="AC13:AE13">
    <cfRule type="expression" dxfId="484" priority="77">
      <formula>MonthToDisplayNumber&lt;&gt;MONTH(AC13)</formula>
    </cfRule>
  </conditionalFormatting>
  <conditionalFormatting sqref="AC15:AE15">
    <cfRule type="expression" dxfId="483" priority="76">
      <formula>MonthToDisplayNumber&lt;&gt;MONTH(AC15)</formula>
    </cfRule>
  </conditionalFormatting>
  <conditionalFormatting sqref="AA17 AE17">
    <cfRule type="expression" dxfId="482" priority="75">
      <formula>MonthToDisplayNumber&lt;&gt;MONTH(AA17)</formula>
    </cfRule>
  </conditionalFormatting>
  <conditionalFormatting sqref="AF7:AJ7 AF6 AH6:AJ6">
    <cfRule type="expression" dxfId="481" priority="74">
      <formula>MonthToDisplayNumber&lt;&gt;MONTH(AF6)</formula>
    </cfRule>
  </conditionalFormatting>
  <conditionalFormatting sqref="AF9:AJ9">
    <cfRule type="expression" dxfId="480" priority="73">
      <formula>MonthToDisplayNumber&lt;&gt;MONTH(AF9)</formula>
    </cfRule>
  </conditionalFormatting>
  <conditionalFormatting sqref="AF11:AJ11">
    <cfRule type="expression" dxfId="479" priority="72">
      <formula>MonthToDisplayNumber&lt;&gt;MONTH(AF11)</formula>
    </cfRule>
  </conditionalFormatting>
  <conditionalFormatting sqref="AF13:AJ13">
    <cfRule type="expression" dxfId="478" priority="71">
      <formula>MonthToDisplayNumber&lt;&gt;MONTH(AF13)</formula>
    </cfRule>
  </conditionalFormatting>
  <conditionalFormatting sqref="AF15:AJ15">
    <cfRule type="expression" dxfId="477" priority="70">
      <formula>MonthToDisplayNumber&lt;&gt;MONTH(AF15)</formula>
    </cfRule>
  </conditionalFormatting>
  <conditionalFormatting sqref="AF17 AJ17">
    <cfRule type="expression" dxfId="476" priority="69">
      <formula>MonthToDisplayNumber&lt;&gt;MONTH(AF17)</formula>
    </cfRule>
  </conditionalFormatting>
  <conditionalFormatting sqref="H6">
    <cfRule type="expression" dxfId="475" priority="68">
      <formula>MonthToDisplayNumber&lt;&gt;MONTH(H6)</formula>
    </cfRule>
  </conditionalFormatting>
  <conditionalFormatting sqref="M6">
    <cfRule type="expression" dxfId="474" priority="67">
      <formula>MonthToDisplayNumber&lt;&gt;MONTH(M6)</formula>
    </cfRule>
  </conditionalFormatting>
  <conditionalFormatting sqref="R6">
    <cfRule type="expression" dxfId="473" priority="66">
      <formula>MonthToDisplayNumber&lt;&gt;MONTH(R6)</formula>
    </cfRule>
  </conditionalFormatting>
  <conditionalFormatting sqref="W6">
    <cfRule type="expression" dxfId="472" priority="65">
      <formula>MonthToDisplayNumber&lt;&gt;MONTH(W6)</formula>
    </cfRule>
  </conditionalFormatting>
  <conditionalFormatting sqref="AB6">
    <cfRule type="expression" dxfId="471" priority="64">
      <formula>MonthToDisplayNumber&lt;&gt;MONTH(AB6)</formula>
    </cfRule>
  </conditionalFormatting>
  <conditionalFormatting sqref="AG6">
    <cfRule type="expression" dxfId="470" priority="63">
      <formula>MonthToDisplayNumber&lt;&gt;MONTH(AG6)</formula>
    </cfRule>
  </conditionalFormatting>
  <conditionalFormatting sqref="B5:AF5">
    <cfRule type="expression" dxfId="469" priority="62">
      <formula>(WEEKDAY(B5)=1)+(WEEKDAY(B5)=7)</formula>
    </cfRule>
  </conditionalFormatting>
  <conditionalFormatting sqref="B8:F8">
    <cfRule type="expression" dxfId="468" priority="61">
      <formula>MonthToDisplayNumber&lt;&gt;MONTH(B8)</formula>
    </cfRule>
  </conditionalFormatting>
  <conditionalFormatting sqref="G8 I8:K8">
    <cfRule type="expression" dxfId="467" priority="60">
      <formula>MonthToDisplayNumber&lt;&gt;MONTH(G8)</formula>
    </cfRule>
  </conditionalFormatting>
  <conditionalFormatting sqref="L8 N8:P8">
    <cfRule type="expression" dxfId="466" priority="59">
      <formula>MonthToDisplayNumber&lt;&gt;MONTH(L8)</formula>
    </cfRule>
  </conditionalFormatting>
  <conditionalFormatting sqref="Q8 S8:U8">
    <cfRule type="expression" dxfId="465" priority="58">
      <formula>MonthToDisplayNumber&lt;&gt;MONTH(Q8)</formula>
    </cfRule>
  </conditionalFormatting>
  <conditionalFormatting sqref="V8 X8:Z8">
    <cfRule type="expression" dxfId="464" priority="57">
      <formula>MonthToDisplayNumber&lt;&gt;MONTH(V8)</formula>
    </cfRule>
  </conditionalFormatting>
  <conditionalFormatting sqref="AA8 AC8:AE8">
    <cfRule type="expression" dxfId="463" priority="56">
      <formula>MonthToDisplayNumber&lt;&gt;MONTH(AA8)</formula>
    </cfRule>
  </conditionalFormatting>
  <conditionalFormatting sqref="AF8 AH8:AJ8">
    <cfRule type="expression" dxfId="462" priority="55">
      <formula>MonthToDisplayNumber&lt;&gt;MONTH(AF8)</formula>
    </cfRule>
  </conditionalFormatting>
  <conditionalFormatting sqref="H8">
    <cfRule type="expression" dxfId="461" priority="54">
      <formula>MonthToDisplayNumber&lt;&gt;MONTH(H8)</formula>
    </cfRule>
  </conditionalFormatting>
  <conditionalFormatting sqref="M8">
    <cfRule type="expression" dxfId="460" priority="53">
      <formula>MonthToDisplayNumber&lt;&gt;MONTH(M8)</formula>
    </cfRule>
  </conditionalFormatting>
  <conditionalFormatting sqref="R8">
    <cfRule type="expression" dxfId="459" priority="52">
      <formula>MonthToDisplayNumber&lt;&gt;MONTH(R8)</formula>
    </cfRule>
  </conditionalFormatting>
  <conditionalFormatting sqref="W8">
    <cfRule type="expression" dxfId="458" priority="51">
      <formula>MonthToDisplayNumber&lt;&gt;MONTH(W8)</formula>
    </cfRule>
  </conditionalFormatting>
  <conditionalFormatting sqref="AB8">
    <cfRule type="expression" dxfId="457" priority="50">
      <formula>MonthToDisplayNumber&lt;&gt;MONTH(AB8)</formula>
    </cfRule>
  </conditionalFormatting>
  <conditionalFormatting sqref="AG8">
    <cfRule type="expression" dxfId="456" priority="49">
      <formula>MonthToDisplayNumber&lt;&gt;MONTH(AG8)</formula>
    </cfRule>
  </conditionalFormatting>
  <conditionalFormatting sqref="B14:F14">
    <cfRule type="expression" dxfId="455" priority="48">
      <formula>MonthToDisplayNumber&lt;&gt;MONTH(B14)</formula>
    </cfRule>
  </conditionalFormatting>
  <conditionalFormatting sqref="G14 I14:K14">
    <cfRule type="expression" dxfId="454" priority="47">
      <formula>MonthToDisplayNumber&lt;&gt;MONTH(G14)</formula>
    </cfRule>
  </conditionalFormatting>
  <conditionalFormatting sqref="L14 N14:P14">
    <cfRule type="expression" dxfId="453" priority="46">
      <formula>MonthToDisplayNumber&lt;&gt;MONTH(L14)</formula>
    </cfRule>
  </conditionalFormatting>
  <conditionalFormatting sqref="Q14 S14:U14">
    <cfRule type="expression" dxfId="452" priority="45">
      <formula>MonthToDisplayNumber&lt;&gt;MONTH(Q14)</formula>
    </cfRule>
  </conditionalFormatting>
  <conditionalFormatting sqref="V14 X14:Z14">
    <cfRule type="expression" dxfId="451" priority="44">
      <formula>MonthToDisplayNumber&lt;&gt;MONTH(V14)</formula>
    </cfRule>
  </conditionalFormatting>
  <conditionalFormatting sqref="AA14 AC14:AE14">
    <cfRule type="expression" dxfId="450" priority="43">
      <formula>MonthToDisplayNumber&lt;&gt;MONTH(AA14)</formula>
    </cfRule>
  </conditionalFormatting>
  <conditionalFormatting sqref="AF14 AH14:AJ14">
    <cfRule type="expression" dxfId="449" priority="42">
      <formula>MonthToDisplayNumber&lt;&gt;MONTH(AF14)</formula>
    </cfRule>
  </conditionalFormatting>
  <conditionalFormatting sqref="H14">
    <cfRule type="expression" dxfId="448" priority="41">
      <formula>MonthToDisplayNumber&lt;&gt;MONTH(H14)</formula>
    </cfRule>
  </conditionalFormatting>
  <conditionalFormatting sqref="M14">
    <cfRule type="expression" dxfId="447" priority="40">
      <formula>MonthToDisplayNumber&lt;&gt;MONTH(M14)</formula>
    </cfRule>
  </conditionalFormatting>
  <conditionalFormatting sqref="R14">
    <cfRule type="expression" dxfId="446" priority="39">
      <formula>MonthToDisplayNumber&lt;&gt;MONTH(R14)</formula>
    </cfRule>
  </conditionalFormatting>
  <conditionalFormatting sqref="W14">
    <cfRule type="expression" dxfId="445" priority="38">
      <formula>MonthToDisplayNumber&lt;&gt;MONTH(W14)</formula>
    </cfRule>
  </conditionalFormatting>
  <conditionalFormatting sqref="AB14">
    <cfRule type="expression" dxfId="444" priority="37">
      <formula>MonthToDisplayNumber&lt;&gt;MONTH(AB14)</formula>
    </cfRule>
  </conditionalFormatting>
  <conditionalFormatting sqref="AG14">
    <cfRule type="expression" dxfId="443" priority="36">
      <formula>MonthToDisplayNumber&lt;&gt;MONTH(AG14)</formula>
    </cfRule>
  </conditionalFormatting>
  <conditionalFormatting sqref="B16:F16">
    <cfRule type="expression" dxfId="442" priority="35">
      <formula>MonthToDisplayNumber&lt;&gt;MONTH(B16)</formula>
    </cfRule>
  </conditionalFormatting>
  <conditionalFormatting sqref="G16 I16:K16">
    <cfRule type="expression" dxfId="441" priority="34">
      <formula>MonthToDisplayNumber&lt;&gt;MONTH(G16)</formula>
    </cfRule>
  </conditionalFormatting>
  <conditionalFormatting sqref="L16 N16:P16">
    <cfRule type="expression" dxfId="440" priority="33">
      <formula>MonthToDisplayNumber&lt;&gt;MONTH(L16)</formula>
    </cfRule>
  </conditionalFormatting>
  <conditionalFormatting sqref="Q16 S16:U16">
    <cfRule type="expression" dxfId="439" priority="32">
      <formula>MonthToDisplayNumber&lt;&gt;MONTH(Q16)</formula>
    </cfRule>
  </conditionalFormatting>
  <conditionalFormatting sqref="V16 X16:Z16">
    <cfRule type="expression" dxfId="438" priority="31">
      <formula>MonthToDisplayNumber&lt;&gt;MONTH(V16)</formula>
    </cfRule>
  </conditionalFormatting>
  <conditionalFormatting sqref="AA16 AC16:AE16">
    <cfRule type="expression" dxfId="437" priority="30">
      <formula>MonthToDisplayNumber&lt;&gt;MONTH(AA16)</formula>
    </cfRule>
  </conditionalFormatting>
  <conditionalFormatting sqref="AF16 AH16:AJ16">
    <cfRule type="expression" dxfId="436" priority="29">
      <formula>MonthToDisplayNumber&lt;&gt;MONTH(AF16)</formula>
    </cfRule>
  </conditionalFormatting>
  <conditionalFormatting sqref="H16">
    <cfRule type="expression" dxfId="435" priority="28">
      <formula>MonthToDisplayNumber&lt;&gt;MONTH(H16)</formula>
    </cfRule>
  </conditionalFormatting>
  <conditionalFormatting sqref="M16">
    <cfRule type="expression" dxfId="434" priority="27">
      <formula>MonthToDisplayNumber&lt;&gt;MONTH(M16)</formula>
    </cfRule>
  </conditionalFormatting>
  <conditionalFormatting sqref="R16">
    <cfRule type="expression" dxfId="433" priority="26">
      <formula>MonthToDisplayNumber&lt;&gt;MONTH(R16)</formula>
    </cfRule>
  </conditionalFormatting>
  <conditionalFormatting sqref="W16">
    <cfRule type="expression" dxfId="432" priority="25">
      <formula>MonthToDisplayNumber&lt;&gt;MONTH(W16)</formula>
    </cfRule>
  </conditionalFormatting>
  <conditionalFormatting sqref="AB16">
    <cfRule type="expression" dxfId="431" priority="24">
      <formula>MonthToDisplayNumber&lt;&gt;MONTH(AB16)</formula>
    </cfRule>
  </conditionalFormatting>
  <conditionalFormatting sqref="H17:J17">
    <cfRule type="expression" dxfId="430" priority="6">
      <formula>MonthToDisplayNumber&lt;&gt;MONTH(H17)</formula>
    </cfRule>
  </conditionalFormatting>
  <conditionalFormatting sqref="M17:O17">
    <cfRule type="expression" dxfId="429" priority="5">
      <formula>MonthToDisplayNumber&lt;&gt;MONTH(M17)</formula>
    </cfRule>
  </conditionalFormatting>
  <conditionalFormatting sqref="R17:T17">
    <cfRule type="expression" dxfId="428" priority="4">
      <formula>MonthToDisplayNumber&lt;&gt;MONTH(R17)</formula>
    </cfRule>
  </conditionalFormatting>
  <conditionalFormatting sqref="W17:Y17">
    <cfRule type="expression" dxfId="427" priority="3">
      <formula>MonthToDisplayNumber&lt;&gt;MONTH(W17)</formula>
    </cfRule>
  </conditionalFormatting>
  <conditionalFormatting sqref="AB17:AD17">
    <cfRule type="expression" dxfId="426" priority="2">
      <formula>MonthToDisplayNumber&lt;&gt;MONTH(AB17)</formula>
    </cfRule>
  </conditionalFormatting>
  <conditionalFormatting sqref="AG17:AI17">
    <cfRule type="expression" dxfId="425" priority="1">
      <formula>MonthToDisplayNumber&lt;&gt;MONTH(AG17)</formula>
    </cfRule>
  </conditionalFormatting>
  <printOptions horizontalCentered="1" verticalCentered="1"/>
  <pageMargins left="0.45" right="0.45" top="0.4" bottom="0.5" header="0.3" footer="0.3"/>
  <pageSetup scale="7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B2:AJ19"/>
  <sheetViews>
    <sheetView showGridLines="0" zoomScaleNormal="100" workbookViewId="0">
      <selection activeCell="E12" sqref="E12"/>
    </sheetView>
  </sheetViews>
  <sheetFormatPr defaultRowHeight="17.25" x14ac:dyDescent="0.3"/>
  <cols>
    <col min="1" max="1" width="4.21875" customWidth="1"/>
    <col min="2" max="2" width="1.109375" customWidth="1"/>
    <col min="3" max="3" width="8.88671875" customWidth="1"/>
    <col min="4" max="4" width="1.109375" customWidth="1"/>
    <col min="5" max="5" width="8.88671875" customWidth="1"/>
    <col min="6" max="7" width="1.109375" customWidth="1"/>
    <col min="8" max="8" width="8.88671875" customWidth="1"/>
    <col min="9" max="9" width="1.109375" customWidth="1"/>
    <col min="10" max="10" width="8.88671875" customWidth="1"/>
    <col min="11" max="12" width="1.109375" customWidth="1"/>
    <col min="13" max="13" width="8.88671875" customWidth="1"/>
    <col min="14" max="14" width="1.109375" customWidth="1"/>
    <col min="15" max="15" width="8.88671875" customWidth="1"/>
    <col min="16" max="17" width="1.109375" customWidth="1"/>
    <col min="18" max="18" width="8.88671875" customWidth="1"/>
    <col min="19" max="19" width="1.109375" customWidth="1"/>
    <col min="20" max="20" width="8.88671875" customWidth="1"/>
    <col min="21" max="22" width="1.109375" customWidth="1"/>
    <col min="23" max="23" width="8.88671875" customWidth="1"/>
    <col min="24" max="24" width="1.109375" customWidth="1"/>
    <col min="25" max="25" width="8.88671875" customWidth="1"/>
    <col min="26" max="27" width="1.109375" customWidth="1"/>
    <col min="28" max="28" width="8.88671875" customWidth="1"/>
    <col min="29" max="29" width="1.109375" customWidth="1"/>
    <col min="30" max="30" width="8.88671875" customWidth="1"/>
    <col min="31" max="32" width="1.109375" customWidth="1"/>
    <col min="33" max="33" width="8.88671875" customWidth="1"/>
    <col min="34" max="34" width="1.109375" customWidth="1"/>
    <col min="35" max="35" width="8.88671875" customWidth="1"/>
    <col min="36" max="36" width="1.109375" customWidth="1"/>
    <col min="37" max="37" width="4.21875" customWidth="1"/>
  </cols>
  <sheetData>
    <row r="2" spans="2:36" ht="43.5" x14ac:dyDescent="0.2">
      <c r="B2" s="194" t="str">
        <f>TEXT(EOMONTH('6'!$C$10,0)+1,"mmmm")</f>
        <v>February</v>
      </c>
      <c r="C2" s="194"/>
      <c r="D2" s="194"/>
      <c r="E2" s="194"/>
      <c r="F2" s="194"/>
      <c r="G2" s="194"/>
      <c r="H2" s="194"/>
      <c r="I2" s="83"/>
      <c r="J2" s="194">
        <f>YEAR(EOMONTH('6'!$C$10,0)+1)</f>
        <v>2017</v>
      </c>
      <c r="K2" s="194"/>
      <c r="L2" s="194"/>
      <c r="M2" s="194"/>
      <c r="O2" s="195" t="str">
        <f>DayToStart</f>
        <v>Sunday</v>
      </c>
      <c r="P2" s="195"/>
      <c r="Q2" s="195"/>
      <c r="R2" s="195"/>
      <c r="S2" s="195"/>
    </row>
    <row r="3" spans="2:36" x14ac:dyDescent="0.3">
      <c r="B3" s="145" t="s">
        <v>19</v>
      </c>
      <c r="C3" s="145"/>
      <c r="D3" s="145"/>
      <c r="E3" s="145"/>
      <c r="F3" s="8"/>
      <c r="G3" s="8"/>
      <c r="H3" s="8"/>
      <c r="J3" s="8" t="s">
        <v>4</v>
      </c>
      <c r="K3" s="8"/>
      <c r="L3" s="8"/>
      <c r="M3" s="8"/>
      <c r="O3" s="8" t="s">
        <v>7</v>
      </c>
      <c r="P3" s="8"/>
      <c r="Q3" s="8"/>
      <c r="R3" s="8"/>
      <c r="S3" s="8"/>
    </row>
    <row r="5" spans="2:36" ht="21" customHeight="1" x14ac:dyDescent="0.3">
      <c r="B5" s="196">
        <f>INDEX(calendar,,1)</f>
        <v>42764</v>
      </c>
      <c r="C5" s="192"/>
      <c r="D5" s="192"/>
      <c r="E5" s="192"/>
      <c r="F5" s="192"/>
      <c r="G5" s="191">
        <f>INDEX(calendar,,2)</f>
        <v>42765</v>
      </c>
      <c r="H5" s="191"/>
      <c r="I5" s="191"/>
      <c r="J5" s="191"/>
      <c r="K5" s="191"/>
      <c r="L5" s="191">
        <f>INDEX(calendar,,3)</f>
        <v>42766</v>
      </c>
      <c r="M5" s="191"/>
      <c r="N5" s="191"/>
      <c r="O5" s="191"/>
      <c r="P5" s="191"/>
      <c r="Q5" s="191">
        <f>INDEX(calendar,,4)</f>
        <v>42767</v>
      </c>
      <c r="R5" s="191"/>
      <c r="S5" s="191"/>
      <c r="T5" s="191"/>
      <c r="U5" s="191"/>
      <c r="V5" s="191">
        <f>INDEX(calendar,,5)</f>
        <v>42768</v>
      </c>
      <c r="W5" s="191"/>
      <c r="X5" s="191"/>
      <c r="Y5" s="191"/>
      <c r="Z5" s="191"/>
      <c r="AA5" s="191">
        <f>INDEX(calendar,,6)</f>
        <v>42769</v>
      </c>
      <c r="AB5" s="191"/>
      <c r="AC5" s="191"/>
      <c r="AD5" s="191"/>
      <c r="AE5" s="191"/>
      <c r="AF5" s="192">
        <f>INDEX(calendar,,7)</f>
        <v>42770</v>
      </c>
      <c r="AG5" s="192"/>
      <c r="AH5" s="192"/>
      <c r="AI5" s="192"/>
      <c r="AJ5" s="193"/>
    </row>
    <row r="6" spans="2:36" ht="24" customHeight="1" thickBot="1" x14ac:dyDescent="0.35">
      <c r="B6" s="11"/>
      <c r="C6" s="12">
        <f>INDEX(calendar,ndx+0,1)</f>
        <v>42764</v>
      </c>
      <c r="D6" s="12"/>
      <c r="E6" s="12"/>
      <c r="F6" s="10"/>
      <c r="G6" s="11"/>
      <c r="H6" s="12">
        <f>INDEX(calendar,ndx+0,2)</f>
        <v>42765</v>
      </c>
      <c r="I6" s="12"/>
      <c r="J6" s="12"/>
      <c r="K6" s="10"/>
      <c r="L6" s="11"/>
      <c r="M6" s="12">
        <f>INDEX(calendar,ndx+0,3)</f>
        <v>42766</v>
      </c>
      <c r="N6" s="12"/>
      <c r="O6" s="12"/>
      <c r="P6" s="10"/>
      <c r="Q6" s="11"/>
      <c r="R6" s="12">
        <f>INDEX(calendar,ndx+0,4)</f>
        <v>42767</v>
      </c>
      <c r="S6" s="12"/>
      <c r="T6" s="12"/>
      <c r="U6" s="10"/>
      <c r="V6" s="11"/>
      <c r="W6" s="12">
        <f>INDEX(calendar,ndx+0,5)</f>
        <v>42768</v>
      </c>
      <c r="X6" s="12"/>
      <c r="Y6" s="12"/>
      <c r="Z6" s="10"/>
      <c r="AA6" s="11"/>
      <c r="AB6" s="12">
        <f>INDEX(calendar,ndx+0,6)</f>
        <v>42769</v>
      </c>
      <c r="AC6" s="12"/>
      <c r="AD6" s="12"/>
      <c r="AE6" s="10"/>
      <c r="AF6" s="11"/>
      <c r="AG6" s="12">
        <f>INDEX(calendar,ndx+0,7)</f>
        <v>42770</v>
      </c>
      <c r="AH6" s="12"/>
      <c r="AI6" s="12"/>
      <c r="AJ6" s="10"/>
    </row>
    <row r="7" spans="2:36" ht="59.25" customHeight="1" thickBot="1" x14ac:dyDescent="0.35">
      <c r="B7" s="11"/>
      <c r="C7" s="13"/>
      <c r="D7" s="13"/>
      <c r="E7" s="13"/>
      <c r="F7" s="10"/>
      <c r="G7" s="11"/>
      <c r="H7" s="13"/>
      <c r="I7" s="13"/>
      <c r="J7" s="134" t="s">
        <v>47</v>
      </c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6"/>
      <c r="AC7" s="13"/>
      <c r="AD7" s="102"/>
      <c r="AE7" s="10"/>
      <c r="AF7" s="11"/>
      <c r="AG7" s="13"/>
      <c r="AH7" s="13"/>
      <c r="AI7" s="13"/>
      <c r="AJ7" s="10"/>
    </row>
    <row r="8" spans="2:36" ht="24" customHeight="1" thickBot="1" x14ac:dyDescent="0.35">
      <c r="B8" s="11"/>
      <c r="C8" s="12">
        <f>INDEX(calendar,ndx+1,1)</f>
        <v>42771</v>
      </c>
      <c r="D8" s="12"/>
      <c r="E8" s="12"/>
      <c r="F8" s="10"/>
      <c r="G8" s="11"/>
      <c r="H8" s="12">
        <f>INDEX(calendar,ndx+1,2)</f>
        <v>42772</v>
      </c>
      <c r="I8" s="12"/>
      <c r="J8" s="12"/>
      <c r="K8" s="10"/>
      <c r="L8" s="11"/>
      <c r="M8" s="12">
        <f>INDEX(calendar,ndx+1,3)</f>
        <v>42773</v>
      </c>
      <c r="N8" s="12"/>
      <c r="O8" s="12"/>
      <c r="P8" s="10"/>
      <c r="Q8" s="11"/>
      <c r="R8" s="12">
        <f>INDEX(calendar,ndx+1,4)</f>
        <v>42774</v>
      </c>
      <c r="S8" s="12"/>
      <c r="T8" s="12"/>
      <c r="U8" s="10"/>
      <c r="V8" s="11"/>
      <c r="W8" s="12">
        <f>INDEX(calendar,ndx+1,5)</f>
        <v>42775</v>
      </c>
      <c r="X8" s="12"/>
      <c r="Y8" s="12"/>
      <c r="Z8" s="10"/>
      <c r="AA8" s="11"/>
      <c r="AB8" s="12">
        <f>INDEX(calendar,ndx+1,6)</f>
        <v>42776</v>
      </c>
      <c r="AC8" s="12"/>
      <c r="AD8" s="12"/>
      <c r="AE8" s="10"/>
      <c r="AF8" s="11"/>
      <c r="AG8" s="12">
        <f>INDEX(calendar,ndx+1,7)</f>
        <v>42777</v>
      </c>
      <c r="AH8" s="12"/>
      <c r="AI8" s="12"/>
      <c r="AJ8" s="10"/>
    </row>
    <row r="9" spans="2:36" ht="59.25" customHeight="1" thickBot="1" x14ac:dyDescent="0.35">
      <c r="B9" s="11"/>
      <c r="C9" s="13"/>
      <c r="D9" s="13"/>
      <c r="E9" s="13"/>
      <c r="F9" s="10"/>
      <c r="G9" s="11"/>
      <c r="H9" s="13"/>
      <c r="I9" s="13"/>
      <c r="J9" s="134" t="s">
        <v>48</v>
      </c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6"/>
      <c r="AC9" s="13"/>
      <c r="AD9" s="13"/>
      <c r="AE9" s="10"/>
      <c r="AF9" s="11"/>
      <c r="AG9" s="13"/>
      <c r="AH9" s="13"/>
      <c r="AI9" s="13"/>
      <c r="AJ9" s="10"/>
    </row>
    <row r="10" spans="2:36" ht="24" customHeight="1" thickBot="1" x14ac:dyDescent="0.35">
      <c r="B10" s="11"/>
      <c r="C10" s="12">
        <f>INDEX(calendar,ndx+2,1)</f>
        <v>42778</v>
      </c>
      <c r="D10" s="12"/>
      <c r="E10" s="12"/>
      <c r="F10" s="10"/>
      <c r="G10" s="11"/>
      <c r="H10" s="12">
        <f>INDEX(calendar,ndx+2,2)</f>
        <v>42779</v>
      </c>
      <c r="I10" s="12"/>
      <c r="J10" s="12"/>
      <c r="K10" s="10"/>
      <c r="L10" s="11"/>
      <c r="M10" s="12">
        <f>INDEX(calendar,ndx+2,3)</f>
        <v>42780</v>
      </c>
      <c r="N10" s="12"/>
      <c r="O10" s="12"/>
      <c r="P10" s="10"/>
      <c r="Q10" s="11"/>
      <c r="R10" s="12">
        <f>INDEX(calendar,ndx+2,4)</f>
        <v>42781</v>
      </c>
      <c r="S10" s="189" t="s">
        <v>22</v>
      </c>
      <c r="T10" s="190"/>
      <c r="U10" s="10"/>
      <c r="V10" s="11"/>
      <c r="W10" s="12">
        <f>INDEX(calendar,ndx+2,5)</f>
        <v>42782</v>
      </c>
      <c r="X10" s="12"/>
      <c r="Y10" s="12"/>
      <c r="Z10" s="10"/>
      <c r="AA10" s="11"/>
      <c r="AB10" s="12">
        <f>INDEX(calendar,ndx+2,6)</f>
        <v>42783</v>
      </c>
      <c r="AC10" s="12"/>
      <c r="AD10" s="12"/>
      <c r="AE10" s="10"/>
      <c r="AF10" s="11"/>
      <c r="AG10" s="12">
        <f>INDEX(calendar,ndx+2,7)</f>
        <v>42784</v>
      </c>
      <c r="AH10" s="12"/>
      <c r="AI10" s="12"/>
      <c r="AJ10" s="10"/>
    </row>
    <row r="11" spans="2:36" ht="59.25" customHeight="1" thickBot="1" x14ac:dyDescent="0.35">
      <c r="B11" s="11"/>
      <c r="C11" s="13"/>
      <c r="D11" s="13"/>
      <c r="E11" s="13"/>
      <c r="F11" s="10"/>
      <c r="G11" s="11"/>
      <c r="H11" s="186" t="s">
        <v>20</v>
      </c>
      <c r="I11" s="187"/>
      <c r="J11" s="188"/>
      <c r="K11" s="10"/>
      <c r="L11" s="11"/>
      <c r="M11" s="134" t="s">
        <v>49</v>
      </c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6"/>
      <c r="AC11" s="13"/>
      <c r="AD11" s="102"/>
      <c r="AE11" s="10"/>
      <c r="AF11" s="11"/>
      <c r="AG11" s="13"/>
      <c r="AH11" s="13"/>
      <c r="AI11" s="13"/>
      <c r="AJ11" s="10"/>
    </row>
    <row r="12" spans="2:36" ht="24" customHeight="1" thickBot="1" x14ac:dyDescent="0.35">
      <c r="B12" s="11"/>
      <c r="C12" s="12">
        <f>INDEX(calendar,ndx+3,1)</f>
        <v>42785</v>
      </c>
      <c r="D12" s="12"/>
      <c r="E12" s="12"/>
      <c r="F12" s="10"/>
      <c r="G12" s="11"/>
      <c r="H12" s="12">
        <f>INDEX(calendar,ndx+3,2)</f>
        <v>42786</v>
      </c>
      <c r="I12" s="12"/>
      <c r="J12" s="12"/>
      <c r="K12" s="10"/>
      <c r="L12" s="11"/>
      <c r="M12" s="12">
        <f>INDEX(calendar,ndx+3,3)</f>
        <v>42787</v>
      </c>
      <c r="N12" s="12"/>
      <c r="O12" s="12"/>
      <c r="P12" s="10"/>
      <c r="Q12" s="11"/>
      <c r="R12" s="12">
        <f>INDEX(calendar,ndx+3,4)</f>
        <v>42788</v>
      </c>
      <c r="S12" s="12"/>
      <c r="T12" s="12"/>
      <c r="U12" s="10"/>
      <c r="V12" s="11"/>
      <c r="W12" s="12">
        <f>INDEX(calendar,ndx+3,5)</f>
        <v>42789</v>
      </c>
      <c r="X12" s="12"/>
      <c r="Y12" s="12"/>
      <c r="Z12" s="10"/>
      <c r="AA12" s="11"/>
      <c r="AB12" s="12">
        <f>INDEX(calendar,ndx+3,6)</f>
        <v>42790</v>
      </c>
      <c r="AC12" s="12"/>
      <c r="AD12" s="12"/>
      <c r="AE12" s="10"/>
      <c r="AF12" s="11"/>
      <c r="AG12" s="12">
        <f>INDEX(calendar,ndx+3,7)</f>
        <v>42791</v>
      </c>
      <c r="AH12" s="12"/>
      <c r="AI12" s="12"/>
      <c r="AJ12" s="10"/>
    </row>
    <row r="13" spans="2:36" ht="59.25" customHeight="1" thickBot="1" x14ac:dyDescent="0.35">
      <c r="B13" s="11"/>
      <c r="C13" s="13"/>
      <c r="D13" s="13"/>
      <c r="E13" s="13"/>
      <c r="F13" s="10"/>
      <c r="G13" s="11"/>
      <c r="H13" s="13"/>
      <c r="I13" s="13"/>
      <c r="J13" s="134" t="s">
        <v>50</v>
      </c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6"/>
      <c r="AC13" s="13"/>
      <c r="AD13" s="13"/>
      <c r="AE13" s="10"/>
      <c r="AF13" s="11"/>
      <c r="AG13" s="13"/>
      <c r="AH13" s="13"/>
      <c r="AI13" s="13"/>
      <c r="AJ13" s="10"/>
    </row>
    <row r="14" spans="2:36" ht="24" customHeight="1" thickBot="1" x14ac:dyDescent="0.35">
      <c r="B14" s="11"/>
      <c r="C14" s="12">
        <f>INDEX(calendar,ndx+4,1)</f>
        <v>42792</v>
      </c>
      <c r="D14" s="12"/>
      <c r="E14" s="12"/>
      <c r="F14" s="10"/>
      <c r="G14" s="11"/>
      <c r="H14" s="12">
        <f>INDEX(calendar,ndx+4,2)</f>
        <v>42793</v>
      </c>
      <c r="I14" s="12"/>
      <c r="J14" s="12"/>
      <c r="K14" s="10"/>
      <c r="L14" s="11"/>
      <c r="M14" s="12">
        <f>INDEX(calendar,ndx+4,3)</f>
        <v>42794</v>
      </c>
      <c r="N14" s="12"/>
      <c r="O14" s="12"/>
      <c r="P14" s="10"/>
      <c r="Q14" s="11"/>
      <c r="R14" s="12">
        <f>INDEX(calendar,ndx+4,4)</f>
        <v>42795</v>
      </c>
      <c r="S14" s="12"/>
      <c r="T14" s="12"/>
      <c r="U14" s="10"/>
      <c r="V14" s="11"/>
      <c r="W14" s="12">
        <f>INDEX(calendar,ndx+4,5)</f>
        <v>42796</v>
      </c>
      <c r="X14" s="12"/>
      <c r="Y14" s="12"/>
      <c r="Z14" s="10"/>
      <c r="AA14" s="11"/>
      <c r="AB14" s="12">
        <f>INDEX(calendar,ndx+4,6)</f>
        <v>42797</v>
      </c>
      <c r="AC14" s="12"/>
      <c r="AD14" s="12"/>
      <c r="AE14" s="10"/>
      <c r="AF14" s="11"/>
      <c r="AG14" s="12">
        <f>INDEX(calendar,ndx+4,7)</f>
        <v>42798</v>
      </c>
      <c r="AH14" s="12"/>
      <c r="AI14" s="12"/>
      <c r="AJ14" s="10"/>
    </row>
    <row r="15" spans="2:36" ht="59.25" customHeight="1" thickBot="1" x14ac:dyDescent="0.35">
      <c r="B15" s="11"/>
      <c r="C15" s="13"/>
      <c r="D15" s="13"/>
      <c r="E15" s="13"/>
      <c r="F15" s="10"/>
      <c r="G15" s="11"/>
      <c r="H15" s="13"/>
      <c r="I15" s="13"/>
      <c r="J15" s="131" t="s">
        <v>51</v>
      </c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5"/>
      <c r="AC15" s="13"/>
      <c r="AD15" s="13"/>
      <c r="AE15" s="10"/>
      <c r="AF15" s="11"/>
      <c r="AG15" s="13"/>
      <c r="AH15" s="13"/>
      <c r="AI15" s="13"/>
      <c r="AJ15" s="10"/>
    </row>
    <row r="16" spans="2:36" ht="21.75" customHeight="1" x14ac:dyDescent="0.3">
      <c r="B16" s="46"/>
      <c r="C16" s="84" t="s">
        <v>1</v>
      </c>
      <c r="D16" s="31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47"/>
    </row>
    <row r="17" spans="2:36" ht="21.75" customHeight="1" x14ac:dyDescent="0.3">
      <c r="B17" s="48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47"/>
    </row>
    <row r="18" spans="2:36" ht="21.75" customHeight="1" x14ac:dyDescent="0.3">
      <c r="B18" s="48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47"/>
    </row>
    <row r="19" spans="2:36" ht="21.75" customHeight="1" x14ac:dyDescent="0.3">
      <c r="B19" s="49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1"/>
    </row>
  </sheetData>
  <dataConsolidate/>
  <mergeCells count="18">
    <mergeCell ref="V5:Z5"/>
    <mergeCell ref="AA5:AE5"/>
    <mergeCell ref="AF5:AJ5"/>
    <mergeCell ref="B2:H2"/>
    <mergeCell ref="J2:M2"/>
    <mergeCell ref="O2:S2"/>
    <mergeCell ref="B5:F5"/>
    <mergeCell ref="G5:K5"/>
    <mergeCell ref="L5:P5"/>
    <mergeCell ref="Q5:U5"/>
    <mergeCell ref="B3:E3"/>
    <mergeCell ref="J15:AB15"/>
    <mergeCell ref="J13:AB13"/>
    <mergeCell ref="J7:AB7"/>
    <mergeCell ref="J9:AB9"/>
    <mergeCell ref="M11:AB11"/>
    <mergeCell ref="H11:J11"/>
    <mergeCell ref="S10:T10"/>
  </mergeCells>
  <conditionalFormatting sqref="B6:F7">
    <cfRule type="expression" dxfId="424" priority="95">
      <formula>MonthToDisplayNumber&lt;&gt;MONTH(B6)</formula>
    </cfRule>
  </conditionalFormatting>
  <conditionalFormatting sqref="B9:F9">
    <cfRule type="expression" dxfId="423" priority="94">
      <formula>MonthToDisplayNumber&lt;&gt;MONTH(B9)</formula>
    </cfRule>
  </conditionalFormatting>
  <conditionalFormatting sqref="B11:F11">
    <cfRule type="expression" dxfId="422" priority="93">
      <formula>MonthToDisplayNumber&lt;&gt;MONTH(B11)</formula>
    </cfRule>
  </conditionalFormatting>
  <conditionalFormatting sqref="B13:F13">
    <cfRule type="expression" dxfId="421" priority="92">
      <formula>MonthToDisplayNumber&lt;&gt;MONTH(B13)</formula>
    </cfRule>
  </conditionalFormatting>
  <conditionalFormatting sqref="B15:F15">
    <cfRule type="expression" dxfId="420" priority="91">
      <formula>MonthToDisplayNumber&lt;&gt;MONTH(B15)</formula>
    </cfRule>
  </conditionalFormatting>
  <conditionalFormatting sqref="G7:J7 G6 I6:K6">
    <cfRule type="expression" dxfId="419" priority="89">
      <formula>MonthToDisplayNumber&lt;&gt;MONTH(G6)</formula>
    </cfRule>
  </conditionalFormatting>
  <conditionalFormatting sqref="G9:J9">
    <cfRule type="expression" dxfId="418" priority="88">
      <formula>MonthToDisplayNumber&lt;&gt;MONTH(G9)</formula>
    </cfRule>
  </conditionalFormatting>
  <conditionalFormatting sqref="G11:H11 K11">
    <cfRule type="expression" dxfId="417" priority="87">
      <formula>MonthToDisplayNumber&lt;&gt;MONTH(G11)</formula>
    </cfRule>
  </conditionalFormatting>
  <conditionalFormatting sqref="G13:J13">
    <cfRule type="expression" dxfId="416" priority="86">
      <formula>MonthToDisplayNumber&lt;&gt;MONTH(G13)</formula>
    </cfRule>
  </conditionalFormatting>
  <conditionalFormatting sqref="G15:J15">
    <cfRule type="expression" dxfId="415" priority="85">
      <formula>MonthToDisplayNumber&lt;&gt;MONTH(G15)</formula>
    </cfRule>
  </conditionalFormatting>
  <conditionalFormatting sqref="L6 N6:P6">
    <cfRule type="expression" dxfId="414" priority="83">
      <formula>MonthToDisplayNumber&lt;&gt;MONTH(L6)</formula>
    </cfRule>
  </conditionalFormatting>
  <conditionalFormatting sqref="L11:M11">
    <cfRule type="expression" dxfId="413" priority="81">
      <formula>MonthToDisplayNumber&lt;&gt;MONTH(L11)</formula>
    </cfRule>
  </conditionalFormatting>
  <conditionalFormatting sqref="Q6 S6:U6">
    <cfRule type="expression" dxfId="412" priority="77">
      <formula>MonthToDisplayNumber&lt;&gt;MONTH(Q6)</formula>
    </cfRule>
  </conditionalFormatting>
  <conditionalFormatting sqref="V6 X6:Z6">
    <cfRule type="expression" dxfId="411" priority="71">
      <formula>MonthToDisplayNumber&lt;&gt;MONTH(V6)</formula>
    </cfRule>
  </conditionalFormatting>
  <conditionalFormatting sqref="AA6 AC6:AE7">
    <cfRule type="expression" dxfId="410" priority="65">
      <formula>MonthToDisplayNumber&lt;&gt;MONTH(AA6)</formula>
    </cfRule>
  </conditionalFormatting>
  <conditionalFormatting sqref="AC9:AE9">
    <cfRule type="expression" dxfId="409" priority="64">
      <formula>MonthToDisplayNumber&lt;&gt;MONTH(AC9)</formula>
    </cfRule>
  </conditionalFormatting>
  <conditionalFormatting sqref="AC11 AE11">
    <cfRule type="expression" dxfId="408" priority="63">
      <formula>MonthToDisplayNumber&lt;&gt;MONTH(AC11)</formula>
    </cfRule>
  </conditionalFormatting>
  <conditionalFormatting sqref="AC13:AE13">
    <cfRule type="expression" dxfId="407" priority="62">
      <formula>MonthToDisplayNumber&lt;&gt;MONTH(AC13)</formula>
    </cfRule>
  </conditionalFormatting>
  <conditionalFormatting sqref="AC15:AE15">
    <cfRule type="expression" dxfId="406" priority="61">
      <formula>MonthToDisplayNumber&lt;&gt;MONTH(AC15)</formula>
    </cfRule>
  </conditionalFormatting>
  <conditionalFormatting sqref="AF7:AJ7 AF6 AH6:AJ6">
    <cfRule type="expression" dxfId="405" priority="59">
      <formula>MonthToDisplayNumber&lt;&gt;MONTH(AF6)</formula>
    </cfRule>
  </conditionalFormatting>
  <conditionalFormatting sqref="AF9:AJ9">
    <cfRule type="expression" dxfId="404" priority="58">
      <formula>MonthToDisplayNumber&lt;&gt;MONTH(AF9)</formula>
    </cfRule>
  </conditionalFormatting>
  <conditionalFormatting sqref="AF11:AJ11">
    <cfRule type="expression" dxfId="403" priority="57">
      <formula>MonthToDisplayNumber&lt;&gt;MONTH(AF11)</formula>
    </cfRule>
  </conditionalFormatting>
  <conditionalFormatting sqref="AF13:AJ13">
    <cfRule type="expression" dxfId="402" priority="56">
      <formula>MonthToDisplayNumber&lt;&gt;MONTH(AF13)</formula>
    </cfRule>
  </conditionalFormatting>
  <conditionalFormatting sqref="AF15:AJ15">
    <cfRule type="expression" dxfId="401" priority="55">
      <formula>MonthToDisplayNumber&lt;&gt;MONTH(AF15)</formula>
    </cfRule>
  </conditionalFormatting>
  <conditionalFormatting sqref="H6">
    <cfRule type="expression" dxfId="400" priority="53">
      <formula>MonthToDisplayNumber&lt;&gt;MONTH(H6)</formula>
    </cfRule>
  </conditionalFormatting>
  <conditionalFormatting sqref="M6">
    <cfRule type="expression" dxfId="399" priority="52">
      <formula>MonthToDisplayNumber&lt;&gt;MONTH(M6)</formula>
    </cfRule>
  </conditionalFormatting>
  <conditionalFormatting sqref="R6">
    <cfRule type="expression" dxfId="398" priority="51">
      <formula>MonthToDisplayNumber&lt;&gt;MONTH(R6)</formula>
    </cfRule>
  </conditionalFormatting>
  <conditionalFormatting sqref="W6">
    <cfRule type="expression" dxfId="397" priority="50">
      <formula>MonthToDisplayNumber&lt;&gt;MONTH(W6)</formula>
    </cfRule>
  </conditionalFormatting>
  <conditionalFormatting sqref="AB6">
    <cfRule type="expression" dxfId="396" priority="49">
      <formula>MonthToDisplayNumber&lt;&gt;MONTH(AB6)</formula>
    </cfRule>
  </conditionalFormatting>
  <conditionalFormatting sqref="AG6">
    <cfRule type="expression" dxfId="395" priority="48">
      <formula>MonthToDisplayNumber&lt;&gt;MONTH(AG6)</formula>
    </cfRule>
  </conditionalFormatting>
  <conditionalFormatting sqref="B5:AF5">
    <cfRule type="expression" dxfId="394" priority="47">
      <formula>(WEEKDAY(B5)=1)+(WEEKDAY(B5)=7)</formula>
    </cfRule>
  </conditionalFormatting>
  <conditionalFormatting sqref="B8:F8">
    <cfRule type="expression" dxfId="393" priority="46">
      <formula>MonthToDisplayNumber&lt;&gt;MONTH(B8)</formula>
    </cfRule>
  </conditionalFormatting>
  <conditionalFormatting sqref="G8 I8:K8">
    <cfRule type="expression" dxfId="392" priority="45">
      <formula>MonthToDisplayNumber&lt;&gt;MONTH(G8)</formula>
    </cfRule>
  </conditionalFormatting>
  <conditionalFormatting sqref="L8 N8:P8">
    <cfRule type="expression" dxfId="391" priority="44">
      <formula>MonthToDisplayNumber&lt;&gt;MONTH(L8)</formula>
    </cfRule>
  </conditionalFormatting>
  <conditionalFormatting sqref="Q8 S8:U8">
    <cfRule type="expression" dxfId="390" priority="43">
      <formula>MonthToDisplayNumber&lt;&gt;MONTH(Q8)</formula>
    </cfRule>
  </conditionalFormatting>
  <conditionalFormatting sqref="V8 X8:Z8">
    <cfRule type="expression" dxfId="389" priority="42">
      <formula>MonthToDisplayNumber&lt;&gt;MONTH(V8)</formula>
    </cfRule>
  </conditionalFormatting>
  <conditionalFormatting sqref="AA8 AC8:AE8">
    <cfRule type="expression" dxfId="388" priority="41">
      <formula>MonthToDisplayNumber&lt;&gt;MONTH(AA8)</formula>
    </cfRule>
  </conditionalFormatting>
  <conditionalFormatting sqref="AF8 AH8:AJ8">
    <cfRule type="expression" dxfId="387" priority="40">
      <formula>MonthToDisplayNumber&lt;&gt;MONTH(AF8)</formula>
    </cfRule>
  </conditionalFormatting>
  <conditionalFormatting sqref="H8">
    <cfRule type="expression" dxfId="386" priority="39">
      <formula>MonthToDisplayNumber&lt;&gt;MONTH(H8)</formula>
    </cfRule>
  </conditionalFormatting>
  <conditionalFormatting sqref="M8">
    <cfRule type="expression" dxfId="385" priority="38">
      <formula>MonthToDisplayNumber&lt;&gt;MONTH(M8)</formula>
    </cfRule>
  </conditionalFormatting>
  <conditionalFormatting sqref="R8">
    <cfRule type="expression" dxfId="384" priority="37">
      <formula>MonthToDisplayNumber&lt;&gt;MONTH(R8)</formula>
    </cfRule>
  </conditionalFormatting>
  <conditionalFormatting sqref="W8">
    <cfRule type="expression" dxfId="383" priority="36">
      <formula>MonthToDisplayNumber&lt;&gt;MONTH(W8)</formula>
    </cfRule>
  </conditionalFormatting>
  <conditionalFormatting sqref="AB8">
    <cfRule type="expression" dxfId="382" priority="35">
      <formula>MonthToDisplayNumber&lt;&gt;MONTH(AB8)</formula>
    </cfRule>
  </conditionalFormatting>
  <conditionalFormatting sqref="AG8">
    <cfRule type="expression" dxfId="381" priority="34">
      <formula>MonthToDisplayNumber&lt;&gt;MONTH(AG8)</formula>
    </cfRule>
  </conditionalFormatting>
  <conditionalFormatting sqref="B14:F14">
    <cfRule type="expression" dxfId="380" priority="33">
      <formula>MonthToDisplayNumber&lt;&gt;MONTH(B14)</formula>
    </cfRule>
  </conditionalFormatting>
  <conditionalFormatting sqref="G14 I14:K14">
    <cfRule type="expression" dxfId="379" priority="32">
      <formula>MonthToDisplayNumber&lt;&gt;MONTH(G14)</formula>
    </cfRule>
  </conditionalFormatting>
  <conditionalFormatting sqref="L14 N14:P14">
    <cfRule type="expression" dxfId="378" priority="31">
      <formula>MonthToDisplayNumber&lt;&gt;MONTH(L14)</formula>
    </cfRule>
  </conditionalFormatting>
  <conditionalFormatting sqref="Q14 S14:U14">
    <cfRule type="expression" dxfId="377" priority="30">
      <formula>MonthToDisplayNumber&lt;&gt;MONTH(Q14)</formula>
    </cfRule>
  </conditionalFormatting>
  <conditionalFormatting sqref="V14 X14:Z14">
    <cfRule type="expression" dxfId="376" priority="29">
      <formula>MonthToDisplayNumber&lt;&gt;MONTH(V14)</formula>
    </cfRule>
  </conditionalFormatting>
  <conditionalFormatting sqref="AA14 AC14:AE14">
    <cfRule type="expression" dxfId="375" priority="28">
      <formula>MonthToDisplayNumber&lt;&gt;MONTH(AA14)</formula>
    </cfRule>
  </conditionalFormatting>
  <conditionalFormatting sqref="AF14 AH14:AJ14">
    <cfRule type="expression" dxfId="374" priority="27">
      <formula>MonthToDisplayNumber&lt;&gt;MONTH(AF14)</formula>
    </cfRule>
  </conditionalFormatting>
  <conditionalFormatting sqref="H14">
    <cfRule type="expression" dxfId="373" priority="26">
      <formula>MonthToDisplayNumber&lt;&gt;MONTH(H14)</formula>
    </cfRule>
  </conditionalFormatting>
  <conditionalFormatting sqref="M14">
    <cfRule type="expression" dxfId="372" priority="25">
      <formula>MonthToDisplayNumber&lt;&gt;MONTH(M14)</formula>
    </cfRule>
  </conditionalFormatting>
  <conditionalFormatting sqref="R14">
    <cfRule type="expression" dxfId="371" priority="24">
      <formula>MonthToDisplayNumber&lt;&gt;MONTH(R14)</formula>
    </cfRule>
  </conditionalFormatting>
  <conditionalFormatting sqref="W14">
    <cfRule type="expression" dxfId="370" priority="23">
      <formula>MonthToDisplayNumber&lt;&gt;MONTH(W14)</formula>
    </cfRule>
  </conditionalFormatting>
  <conditionalFormatting sqref="AB14">
    <cfRule type="expression" dxfId="369" priority="22">
      <formula>MonthToDisplayNumber&lt;&gt;MONTH(AB14)</formula>
    </cfRule>
  </conditionalFormatting>
  <conditionalFormatting sqref="AG14">
    <cfRule type="expression" dxfId="368" priority="21">
      <formula>MonthToDisplayNumber&lt;&gt;MONTH(AG14)</formula>
    </cfRule>
  </conditionalFormatting>
  <conditionalFormatting sqref="AD11">
    <cfRule type="expression" dxfId="367" priority="1">
      <formula>MonthToDisplayNumber&lt;&gt;MONTH(AD11)</formula>
    </cfRule>
  </conditionalFormatting>
  <printOptions horizontalCentered="1" verticalCentered="1"/>
  <pageMargins left="0.45" right="0.45" top="0.4" bottom="0.5" header="0.3" footer="0.3"/>
  <pageSetup scale="74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  <pageSetUpPr fitToPage="1"/>
  </sheetPr>
  <dimension ref="B2:AJ19"/>
  <sheetViews>
    <sheetView showGridLines="0" zoomScaleNormal="100" workbookViewId="0">
      <selection activeCell="AC17" sqref="AC17"/>
    </sheetView>
  </sheetViews>
  <sheetFormatPr defaultRowHeight="17.25" x14ac:dyDescent="0.3"/>
  <cols>
    <col min="1" max="1" width="4.21875" customWidth="1"/>
    <col min="2" max="2" width="1.109375" customWidth="1"/>
    <col min="3" max="3" width="8.88671875" customWidth="1"/>
    <col min="4" max="4" width="1.109375" customWidth="1"/>
    <col min="5" max="5" width="8.88671875" customWidth="1"/>
    <col min="6" max="7" width="1.109375" customWidth="1"/>
    <col min="8" max="8" width="8.88671875" customWidth="1"/>
    <col min="9" max="9" width="1.109375" customWidth="1"/>
    <col min="10" max="10" width="8.88671875" customWidth="1"/>
    <col min="11" max="12" width="1.109375" customWidth="1"/>
    <col min="13" max="13" width="8.88671875" customWidth="1"/>
    <col min="14" max="14" width="1.109375" customWidth="1"/>
    <col min="15" max="15" width="8.88671875" customWidth="1"/>
    <col min="16" max="17" width="1.109375" customWidth="1"/>
    <col min="18" max="18" width="8.88671875" customWidth="1"/>
    <col min="19" max="19" width="1.109375" customWidth="1"/>
    <col min="20" max="20" width="8.88671875" customWidth="1"/>
    <col min="21" max="22" width="1.109375" customWidth="1"/>
    <col min="23" max="23" width="8.88671875" customWidth="1"/>
    <col min="24" max="24" width="1.109375" customWidth="1"/>
    <col min="25" max="25" width="8.88671875" customWidth="1"/>
    <col min="26" max="27" width="1.109375" customWidth="1"/>
    <col min="28" max="28" width="8.88671875" customWidth="1"/>
    <col min="29" max="29" width="1.109375" customWidth="1"/>
    <col min="30" max="30" width="8.88671875" customWidth="1"/>
    <col min="31" max="32" width="1.109375" customWidth="1"/>
    <col min="33" max="33" width="8.88671875" customWidth="1"/>
    <col min="34" max="34" width="1.109375" customWidth="1"/>
    <col min="35" max="35" width="8.88671875" customWidth="1"/>
    <col min="36" max="36" width="1.109375" customWidth="1"/>
    <col min="37" max="37" width="4.21875" customWidth="1"/>
  </cols>
  <sheetData>
    <row r="2" spans="2:36" ht="43.5" x14ac:dyDescent="0.2">
      <c r="B2" s="206" t="str">
        <f>TEXT(EOMONTH('7'!$C$10,0)+1,"mmmm")</f>
        <v>March</v>
      </c>
      <c r="C2" s="206"/>
      <c r="D2" s="206"/>
      <c r="E2" s="206"/>
      <c r="F2" s="206"/>
      <c r="G2" s="206"/>
      <c r="H2" s="206"/>
      <c r="J2" s="206">
        <f>YEAR(EOMONTH('7'!$C$10,0)+1)</f>
        <v>2017</v>
      </c>
      <c r="K2" s="206"/>
      <c r="L2" s="206"/>
      <c r="M2" s="206"/>
      <c r="O2" s="173" t="str">
        <f>DayToStart</f>
        <v>Sunday</v>
      </c>
      <c r="P2" s="173"/>
      <c r="Q2" s="173"/>
      <c r="R2" s="173"/>
      <c r="S2" s="173"/>
    </row>
    <row r="3" spans="2:36" x14ac:dyDescent="0.3">
      <c r="B3" s="145" t="s">
        <v>19</v>
      </c>
      <c r="C3" s="145"/>
      <c r="D3" s="145"/>
      <c r="E3" s="145"/>
      <c r="F3" s="8"/>
      <c r="G3" s="8"/>
      <c r="H3" s="8"/>
      <c r="J3" s="8" t="s">
        <v>4</v>
      </c>
      <c r="K3" s="8"/>
      <c r="L3" s="8"/>
      <c r="M3" s="8"/>
      <c r="O3" s="8" t="s">
        <v>9</v>
      </c>
      <c r="P3" s="8"/>
      <c r="Q3" s="8"/>
      <c r="R3" s="8"/>
      <c r="S3" s="8"/>
    </row>
    <row r="5" spans="2:36" ht="21" customHeight="1" x14ac:dyDescent="0.3">
      <c r="B5" s="207">
        <f>INDEX(calendar,,1)</f>
        <v>42792</v>
      </c>
      <c r="C5" s="204"/>
      <c r="D5" s="204"/>
      <c r="E5" s="204"/>
      <c r="F5" s="204"/>
      <c r="G5" s="203">
        <f>INDEX(calendar,,2)</f>
        <v>42793</v>
      </c>
      <c r="H5" s="203"/>
      <c r="I5" s="203"/>
      <c r="J5" s="203"/>
      <c r="K5" s="203"/>
      <c r="L5" s="203">
        <f>INDEX(calendar,,3)</f>
        <v>42794</v>
      </c>
      <c r="M5" s="203"/>
      <c r="N5" s="203"/>
      <c r="O5" s="203"/>
      <c r="P5" s="203"/>
      <c r="Q5" s="203">
        <f>INDEX(calendar,,4)</f>
        <v>42795</v>
      </c>
      <c r="R5" s="203"/>
      <c r="S5" s="203"/>
      <c r="T5" s="203"/>
      <c r="U5" s="203"/>
      <c r="V5" s="203">
        <f>INDEX(calendar,,5)</f>
        <v>42796</v>
      </c>
      <c r="W5" s="203"/>
      <c r="X5" s="203"/>
      <c r="Y5" s="203"/>
      <c r="Z5" s="203"/>
      <c r="AA5" s="203">
        <f>INDEX(calendar,,6)</f>
        <v>42797</v>
      </c>
      <c r="AB5" s="203"/>
      <c r="AC5" s="203"/>
      <c r="AD5" s="203"/>
      <c r="AE5" s="203"/>
      <c r="AF5" s="204">
        <f>INDEX(calendar,,7)</f>
        <v>42798</v>
      </c>
      <c r="AG5" s="204"/>
      <c r="AH5" s="204"/>
      <c r="AI5" s="204"/>
      <c r="AJ5" s="205"/>
    </row>
    <row r="6" spans="2:36" ht="24" customHeight="1" thickBot="1" x14ac:dyDescent="0.35">
      <c r="B6" s="11"/>
      <c r="C6" s="12">
        <f>INDEX(calendar,ndx+0,1)</f>
        <v>42792</v>
      </c>
      <c r="D6" s="12"/>
      <c r="E6" s="12"/>
      <c r="F6" s="10"/>
      <c r="G6" s="11"/>
      <c r="H6" s="12">
        <f>INDEX(calendar,ndx+0,2)</f>
        <v>42793</v>
      </c>
      <c r="I6" s="12"/>
      <c r="J6" s="12"/>
      <c r="K6" s="10"/>
      <c r="L6" s="11"/>
      <c r="M6" s="12">
        <f>INDEX(calendar,ndx+0,3)</f>
        <v>42794</v>
      </c>
      <c r="N6" s="12"/>
      <c r="O6" s="12"/>
      <c r="P6" s="10"/>
      <c r="Q6" s="11"/>
      <c r="R6" s="12">
        <f>INDEX(calendar,ndx+0,4)</f>
        <v>42795</v>
      </c>
      <c r="S6" s="12"/>
      <c r="T6" s="12"/>
      <c r="U6" s="10"/>
      <c r="V6" s="11"/>
      <c r="W6" s="12">
        <f>INDEX(calendar,ndx+0,5)</f>
        <v>42796</v>
      </c>
      <c r="X6" s="12"/>
      <c r="Y6" s="12"/>
      <c r="Z6" s="10"/>
      <c r="AA6" s="11"/>
      <c r="AB6" s="12">
        <f>INDEX(calendar,ndx+0,6)</f>
        <v>42797</v>
      </c>
      <c r="AC6" s="12"/>
      <c r="AD6" s="12"/>
      <c r="AE6" s="10"/>
      <c r="AF6" s="11"/>
      <c r="AG6" s="12">
        <f>INDEX(calendar,ndx+0,7)</f>
        <v>42798</v>
      </c>
      <c r="AH6" s="12"/>
      <c r="AI6" s="12"/>
      <c r="AJ6" s="10"/>
    </row>
    <row r="7" spans="2:36" ht="59.25" customHeight="1" thickBot="1" x14ac:dyDescent="0.35">
      <c r="B7" s="11"/>
      <c r="C7" s="13"/>
      <c r="D7" s="13"/>
      <c r="E7" s="13"/>
      <c r="F7" s="10"/>
      <c r="G7" s="11"/>
      <c r="H7" s="13"/>
      <c r="I7" s="13"/>
      <c r="J7" s="134" t="s">
        <v>51</v>
      </c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6"/>
      <c r="AC7" s="13"/>
      <c r="AD7" s="102"/>
      <c r="AE7" s="10"/>
      <c r="AF7" s="11"/>
      <c r="AG7" s="13"/>
      <c r="AH7" s="13"/>
      <c r="AI7" s="13"/>
      <c r="AJ7" s="10"/>
    </row>
    <row r="8" spans="2:36" ht="24" customHeight="1" thickBot="1" x14ac:dyDescent="0.35">
      <c r="B8" s="11"/>
      <c r="C8" s="12">
        <f>INDEX(calendar,ndx+1,1)</f>
        <v>42799</v>
      </c>
      <c r="D8" s="12"/>
      <c r="E8" s="12"/>
      <c r="F8" s="10"/>
      <c r="G8" s="11"/>
      <c r="H8" s="12">
        <f>INDEX(calendar,ndx+1,2)</f>
        <v>42800</v>
      </c>
      <c r="I8" s="12"/>
      <c r="J8" s="12"/>
      <c r="K8" s="10"/>
      <c r="L8" s="11"/>
      <c r="M8" s="12">
        <f>INDEX(calendar,ndx+1,3)</f>
        <v>42801</v>
      </c>
      <c r="N8" s="12"/>
      <c r="O8" s="12"/>
      <c r="P8" s="10"/>
      <c r="Q8" s="11"/>
      <c r="R8" s="12">
        <f>INDEX(calendar,ndx+1,4)</f>
        <v>42802</v>
      </c>
      <c r="S8" s="12"/>
      <c r="T8" s="12"/>
      <c r="U8" s="10"/>
      <c r="V8" s="11"/>
      <c r="W8" s="12">
        <f>INDEX(calendar,ndx+1,5)</f>
        <v>42803</v>
      </c>
      <c r="X8" s="12"/>
      <c r="Y8" s="12"/>
      <c r="Z8" s="10"/>
      <c r="AA8" s="11"/>
      <c r="AB8" s="12">
        <f>INDEX(calendar,ndx+1,6)</f>
        <v>42804</v>
      </c>
      <c r="AC8" s="12"/>
      <c r="AD8" s="12"/>
      <c r="AE8" s="10"/>
      <c r="AF8" s="11"/>
      <c r="AG8" s="12">
        <f>INDEX(calendar,ndx+1,7)</f>
        <v>42805</v>
      </c>
      <c r="AH8" s="12"/>
      <c r="AI8" s="12"/>
      <c r="AJ8" s="10"/>
    </row>
    <row r="9" spans="2:36" ht="59.25" customHeight="1" thickBot="1" x14ac:dyDescent="0.35">
      <c r="B9" s="11"/>
      <c r="C9" s="13"/>
      <c r="D9" s="13"/>
      <c r="E9" s="13"/>
      <c r="F9" s="10"/>
      <c r="G9" s="11"/>
      <c r="H9" s="13"/>
      <c r="I9" s="13"/>
      <c r="J9" s="134" t="s">
        <v>52</v>
      </c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6"/>
      <c r="AC9" s="13"/>
      <c r="AD9" s="13"/>
      <c r="AE9" s="10"/>
      <c r="AF9" s="11"/>
      <c r="AG9" s="13"/>
      <c r="AH9" s="13"/>
      <c r="AI9" s="13"/>
      <c r="AJ9" s="10"/>
    </row>
    <row r="10" spans="2:36" ht="24" customHeight="1" thickBot="1" x14ac:dyDescent="0.35">
      <c r="B10" s="11"/>
      <c r="C10" s="12">
        <f>INDEX(calendar,ndx+2,1)</f>
        <v>42806</v>
      </c>
      <c r="D10" s="12"/>
      <c r="E10" s="12"/>
      <c r="F10" s="10"/>
      <c r="G10" s="11"/>
      <c r="H10" s="12">
        <f>INDEX(calendar,ndx+2,2)</f>
        <v>42807</v>
      </c>
      <c r="I10" s="12"/>
      <c r="J10" s="12"/>
      <c r="K10" s="10"/>
      <c r="L10" s="11"/>
      <c r="M10" s="12">
        <f>INDEX(calendar,ndx+2,3)</f>
        <v>42808</v>
      </c>
      <c r="N10" s="12"/>
      <c r="O10" s="12"/>
      <c r="P10" s="10"/>
      <c r="Q10" s="11"/>
      <c r="R10" s="12">
        <f>INDEX(calendar,ndx+2,4)</f>
        <v>42809</v>
      </c>
      <c r="S10" s="12"/>
      <c r="T10" s="12"/>
      <c r="U10" s="10"/>
      <c r="V10" s="11"/>
      <c r="W10" s="12">
        <f>INDEX(calendar,ndx+2,5)</f>
        <v>42810</v>
      </c>
      <c r="X10" s="12"/>
      <c r="Y10" s="12"/>
      <c r="Z10" s="10"/>
      <c r="AA10" s="11"/>
      <c r="AB10" s="12">
        <f>INDEX(calendar,ndx+2,6)</f>
        <v>42811</v>
      </c>
      <c r="AC10" s="12"/>
      <c r="AD10" s="12"/>
      <c r="AE10" s="10"/>
      <c r="AF10" s="11"/>
      <c r="AG10" s="12">
        <f>INDEX(calendar,ndx+2,7)</f>
        <v>42812</v>
      </c>
      <c r="AH10" s="12"/>
      <c r="AI10" s="12"/>
      <c r="AJ10" s="10"/>
    </row>
    <row r="11" spans="2:36" ht="59.25" customHeight="1" thickBot="1" x14ac:dyDescent="0.35">
      <c r="B11" s="11"/>
      <c r="C11" s="13"/>
      <c r="D11" s="13"/>
      <c r="E11" s="13"/>
      <c r="F11" s="10"/>
      <c r="G11" s="11"/>
      <c r="H11" s="13"/>
      <c r="I11" s="13"/>
      <c r="J11" s="134" t="s">
        <v>53</v>
      </c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6"/>
      <c r="Z11" s="10"/>
      <c r="AA11" s="11"/>
      <c r="AB11" s="197" t="s">
        <v>23</v>
      </c>
      <c r="AC11" s="198"/>
      <c r="AD11" s="199"/>
      <c r="AE11" s="10"/>
      <c r="AF11" s="11"/>
      <c r="AG11" s="13"/>
      <c r="AH11" s="13"/>
      <c r="AI11" s="13"/>
      <c r="AJ11" s="10"/>
    </row>
    <row r="12" spans="2:36" ht="24" customHeight="1" thickBot="1" x14ac:dyDescent="0.35">
      <c r="B12" s="11"/>
      <c r="C12" s="12">
        <f>INDEX(calendar,ndx+3,1)</f>
        <v>42813</v>
      </c>
      <c r="D12" s="12"/>
      <c r="E12" s="12"/>
      <c r="F12" s="10"/>
      <c r="G12" s="11"/>
      <c r="H12" s="12">
        <f>INDEX(calendar,ndx+3,2)</f>
        <v>42814</v>
      </c>
      <c r="I12" s="12"/>
      <c r="J12" s="12"/>
      <c r="K12" s="10"/>
      <c r="L12" s="11"/>
      <c r="M12" s="12">
        <f>INDEX(calendar,ndx+3,3)</f>
        <v>42815</v>
      </c>
      <c r="N12" s="12"/>
      <c r="O12" s="12"/>
      <c r="P12" s="10"/>
      <c r="Q12" s="11"/>
      <c r="R12" s="12">
        <f>INDEX(calendar,ndx+3,4)</f>
        <v>42816</v>
      </c>
      <c r="S12" s="12"/>
      <c r="T12" s="12"/>
      <c r="U12" s="10"/>
      <c r="V12" s="11"/>
      <c r="W12" s="12">
        <f>INDEX(calendar,ndx+3,5)</f>
        <v>42817</v>
      </c>
      <c r="X12" s="12"/>
      <c r="Y12" s="96"/>
      <c r="Z12" s="10"/>
      <c r="AA12" s="11"/>
      <c r="AB12" s="96">
        <f>INDEX(calendar,ndx+3,6)</f>
        <v>42818</v>
      </c>
      <c r="AC12" s="96"/>
      <c r="AD12" s="12"/>
      <c r="AE12" s="10"/>
      <c r="AF12" s="11"/>
      <c r="AG12" s="12">
        <f>INDEX(calendar,ndx+3,7)</f>
        <v>42819</v>
      </c>
      <c r="AH12" s="12"/>
      <c r="AI12" s="12"/>
      <c r="AJ12" s="10"/>
    </row>
    <row r="13" spans="2:36" ht="59.25" customHeight="1" thickBot="1" x14ac:dyDescent="0.35">
      <c r="B13" s="11"/>
      <c r="C13" s="13"/>
      <c r="D13" s="13"/>
      <c r="E13" s="13"/>
      <c r="F13" s="10"/>
      <c r="G13" s="11"/>
      <c r="H13" s="13"/>
      <c r="I13" s="13"/>
      <c r="J13" s="200" t="s">
        <v>55</v>
      </c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2"/>
      <c r="AC13" s="113"/>
      <c r="AD13" s="108"/>
      <c r="AE13" s="10"/>
      <c r="AF13" s="11"/>
      <c r="AG13" s="13"/>
      <c r="AH13" s="13"/>
      <c r="AI13" s="13"/>
      <c r="AJ13" s="10"/>
    </row>
    <row r="14" spans="2:36" ht="24" customHeight="1" thickBot="1" x14ac:dyDescent="0.35">
      <c r="B14" s="11"/>
      <c r="C14" s="12">
        <f>INDEX(calendar,ndx+4,1)</f>
        <v>42820</v>
      </c>
      <c r="D14" s="12"/>
      <c r="E14" s="12"/>
      <c r="F14" s="10"/>
      <c r="G14" s="11"/>
      <c r="H14" s="12">
        <f>INDEX(calendar,ndx+4,2)</f>
        <v>42821</v>
      </c>
      <c r="I14" s="12"/>
      <c r="J14" s="12"/>
      <c r="K14" s="10"/>
      <c r="L14" s="11"/>
      <c r="M14" s="12">
        <f>INDEX(calendar,ndx+4,3)</f>
        <v>42822</v>
      </c>
      <c r="N14" s="12"/>
      <c r="O14" s="12"/>
      <c r="P14" s="10"/>
      <c r="Q14" s="11"/>
      <c r="R14" s="12">
        <f>INDEX(calendar,ndx+4,4)</f>
        <v>42823</v>
      </c>
      <c r="S14" s="12"/>
      <c r="T14" s="12"/>
      <c r="U14" s="10"/>
      <c r="V14" s="11"/>
      <c r="W14" s="12">
        <f>INDEX(calendar,ndx+4,5)</f>
        <v>42824</v>
      </c>
      <c r="X14" s="12"/>
      <c r="Y14" s="109"/>
      <c r="Z14" s="10"/>
      <c r="AA14" s="11"/>
      <c r="AB14" s="109">
        <f>INDEX(calendar,ndx+4,6)</f>
        <v>42825</v>
      </c>
      <c r="AC14" s="12"/>
      <c r="AD14" s="12"/>
      <c r="AE14" s="10"/>
      <c r="AF14" s="11"/>
      <c r="AG14" s="12">
        <f>INDEX(calendar,ndx+4,7)</f>
        <v>42826</v>
      </c>
      <c r="AH14" s="12"/>
      <c r="AI14" s="12"/>
      <c r="AJ14" s="10"/>
    </row>
    <row r="15" spans="2:36" ht="59.25" customHeight="1" thickBot="1" x14ac:dyDescent="0.35">
      <c r="B15" s="11"/>
      <c r="C15" s="13"/>
      <c r="D15" s="13"/>
      <c r="E15" s="13"/>
      <c r="F15" s="10"/>
      <c r="G15" s="11"/>
      <c r="H15" s="13"/>
      <c r="I15" s="13"/>
      <c r="J15" s="134" t="s">
        <v>54</v>
      </c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6"/>
      <c r="AC15" s="13"/>
      <c r="AD15" s="13"/>
      <c r="AE15" s="10"/>
      <c r="AF15" s="11"/>
      <c r="AG15" s="13"/>
      <c r="AH15" s="13"/>
      <c r="AI15" s="13"/>
      <c r="AJ15" s="10"/>
    </row>
    <row r="16" spans="2:36" ht="21.75" customHeight="1" x14ac:dyDescent="0.3">
      <c r="B16" s="62"/>
      <c r="C16" s="39" t="s">
        <v>1</v>
      </c>
      <c r="D16" s="31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63"/>
    </row>
    <row r="17" spans="2:36" ht="21.75" customHeight="1" x14ac:dyDescent="0.3">
      <c r="B17" s="64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63"/>
    </row>
    <row r="18" spans="2:36" ht="21.75" customHeight="1" x14ac:dyDescent="0.3">
      <c r="B18" s="64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63"/>
    </row>
    <row r="19" spans="2:36" ht="21.75" customHeight="1" x14ac:dyDescent="0.3">
      <c r="B19" s="65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7"/>
    </row>
  </sheetData>
  <dataConsolidate/>
  <mergeCells count="17">
    <mergeCell ref="V5:Z5"/>
    <mergeCell ref="AA5:AE5"/>
    <mergeCell ref="AF5:AJ5"/>
    <mergeCell ref="B2:H2"/>
    <mergeCell ref="J2:M2"/>
    <mergeCell ref="O2:S2"/>
    <mergeCell ref="B5:F5"/>
    <mergeCell ref="G5:K5"/>
    <mergeCell ref="L5:P5"/>
    <mergeCell ref="Q5:U5"/>
    <mergeCell ref="B3:E3"/>
    <mergeCell ref="J15:AB15"/>
    <mergeCell ref="J7:AB7"/>
    <mergeCell ref="J9:AB9"/>
    <mergeCell ref="J11:Y11"/>
    <mergeCell ref="AB11:AD11"/>
    <mergeCell ref="J13:AB13"/>
  </mergeCells>
  <conditionalFormatting sqref="B6:F7">
    <cfRule type="expression" dxfId="366" priority="101">
      <formula>MonthToDisplayNumber&lt;&gt;MONTH(B6)</formula>
    </cfRule>
  </conditionalFormatting>
  <conditionalFormatting sqref="B9:F9">
    <cfRule type="expression" dxfId="365" priority="100">
      <formula>MonthToDisplayNumber&lt;&gt;MONTH(B9)</formula>
    </cfRule>
  </conditionalFormatting>
  <conditionalFormatting sqref="B11:F11">
    <cfRule type="expression" dxfId="364" priority="99">
      <formula>MonthToDisplayNumber&lt;&gt;MONTH(B11)</formula>
    </cfRule>
  </conditionalFormatting>
  <conditionalFormatting sqref="B13:F13">
    <cfRule type="expression" dxfId="363" priority="98">
      <formula>MonthToDisplayNumber&lt;&gt;MONTH(B13)</formula>
    </cfRule>
  </conditionalFormatting>
  <conditionalFormatting sqref="B15:F15">
    <cfRule type="expression" dxfId="362" priority="97">
      <formula>MonthToDisplayNumber&lt;&gt;MONTH(B15)</formula>
    </cfRule>
  </conditionalFormatting>
  <conditionalFormatting sqref="G7:J7 G6 I6:K6">
    <cfRule type="expression" dxfId="361" priority="95">
      <formula>MonthToDisplayNumber&lt;&gt;MONTH(G6)</formula>
    </cfRule>
  </conditionalFormatting>
  <conditionalFormatting sqref="G9:J9">
    <cfRule type="expression" dxfId="360" priority="94">
      <formula>MonthToDisplayNumber&lt;&gt;MONTH(G9)</formula>
    </cfRule>
  </conditionalFormatting>
  <conditionalFormatting sqref="G11:J11">
    <cfRule type="expression" dxfId="359" priority="93">
      <formula>MonthToDisplayNumber&lt;&gt;MONTH(G11)</formula>
    </cfRule>
  </conditionalFormatting>
  <conditionalFormatting sqref="G13:J13">
    <cfRule type="expression" dxfId="358" priority="92">
      <formula>MonthToDisplayNumber&lt;&gt;MONTH(G13)</formula>
    </cfRule>
  </conditionalFormatting>
  <conditionalFormatting sqref="G15:J15">
    <cfRule type="expression" dxfId="357" priority="91">
      <formula>MonthToDisplayNumber&lt;&gt;MONTH(G15)</formula>
    </cfRule>
  </conditionalFormatting>
  <conditionalFormatting sqref="L6 N6:P6">
    <cfRule type="expression" dxfId="356" priority="89">
      <formula>MonthToDisplayNumber&lt;&gt;MONTH(L6)</formula>
    </cfRule>
  </conditionalFormatting>
  <conditionalFormatting sqref="Q6 S6:U6">
    <cfRule type="expression" dxfId="355" priority="83">
      <formula>MonthToDisplayNumber&lt;&gt;MONTH(Q6)</formula>
    </cfRule>
  </conditionalFormatting>
  <conditionalFormatting sqref="V6 X6:Z6">
    <cfRule type="expression" dxfId="354" priority="77">
      <formula>MonthToDisplayNumber&lt;&gt;MONTH(V6)</formula>
    </cfRule>
  </conditionalFormatting>
  <conditionalFormatting sqref="Z11">
    <cfRule type="expression" dxfId="353" priority="75">
      <formula>MonthToDisplayNumber&lt;&gt;MONTH(Z11)</formula>
    </cfRule>
  </conditionalFormatting>
  <conditionalFormatting sqref="AA6 AC6:AE7">
    <cfRule type="expression" dxfId="352" priority="71">
      <formula>MonthToDisplayNumber&lt;&gt;MONTH(AA6)</formula>
    </cfRule>
  </conditionalFormatting>
  <conditionalFormatting sqref="AC9:AE9">
    <cfRule type="expression" dxfId="351" priority="70">
      <formula>MonthToDisplayNumber&lt;&gt;MONTH(AC9)</formula>
    </cfRule>
  </conditionalFormatting>
  <conditionalFormatting sqref="AA11:AB11 AE11">
    <cfRule type="expression" dxfId="350" priority="69">
      <formula>MonthToDisplayNumber&lt;&gt;MONTH(AA11)</formula>
    </cfRule>
  </conditionalFormatting>
  <conditionalFormatting sqref="AE13">
    <cfRule type="expression" dxfId="349" priority="68">
      <formula>MonthToDisplayNumber&lt;&gt;MONTH(AE13)</formula>
    </cfRule>
  </conditionalFormatting>
  <conditionalFormatting sqref="AC15:AE15">
    <cfRule type="expression" dxfId="348" priority="67">
      <formula>MonthToDisplayNumber&lt;&gt;MONTH(AC15)</formula>
    </cfRule>
  </conditionalFormatting>
  <conditionalFormatting sqref="AF7:AJ7 AF6 AH6:AJ6">
    <cfRule type="expression" dxfId="347" priority="65">
      <formula>MonthToDisplayNumber&lt;&gt;MONTH(AF6)</formula>
    </cfRule>
  </conditionalFormatting>
  <conditionalFormatting sqref="AF9:AJ9">
    <cfRule type="expression" dxfId="346" priority="64">
      <formula>MonthToDisplayNumber&lt;&gt;MONTH(AF9)</formula>
    </cfRule>
  </conditionalFormatting>
  <conditionalFormatting sqref="AF11:AJ11">
    <cfRule type="expression" dxfId="345" priority="63">
      <formula>MonthToDisplayNumber&lt;&gt;MONTH(AF11)</formula>
    </cfRule>
  </conditionalFormatting>
  <conditionalFormatting sqref="AF13:AJ13">
    <cfRule type="expression" dxfId="344" priority="62">
      <formula>MonthToDisplayNumber&lt;&gt;MONTH(AF13)</formula>
    </cfRule>
  </conditionalFormatting>
  <conditionalFormatting sqref="AF15:AJ15">
    <cfRule type="expression" dxfId="343" priority="61">
      <formula>MonthToDisplayNumber&lt;&gt;MONTH(AF15)</formula>
    </cfRule>
  </conditionalFormatting>
  <conditionalFormatting sqref="H6">
    <cfRule type="expression" dxfId="342" priority="59">
      <formula>MonthToDisplayNumber&lt;&gt;MONTH(H6)</formula>
    </cfRule>
  </conditionalFormatting>
  <conditionalFormatting sqref="M6">
    <cfRule type="expression" dxfId="341" priority="58">
      <formula>MonthToDisplayNumber&lt;&gt;MONTH(M6)</formula>
    </cfRule>
  </conditionalFormatting>
  <conditionalFormatting sqref="R6">
    <cfRule type="expression" dxfId="340" priority="57">
      <formula>MonthToDisplayNumber&lt;&gt;MONTH(R6)</formula>
    </cfRule>
  </conditionalFormatting>
  <conditionalFormatting sqref="W6">
    <cfRule type="expression" dxfId="339" priority="56">
      <formula>MonthToDisplayNumber&lt;&gt;MONTH(W6)</formula>
    </cfRule>
  </conditionalFormatting>
  <conditionalFormatting sqref="AB6">
    <cfRule type="expression" dxfId="338" priority="55">
      <formula>MonthToDisplayNumber&lt;&gt;MONTH(AB6)</formula>
    </cfRule>
  </conditionalFormatting>
  <conditionalFormatting sqref="AG6">
    <cfRule type="expression" dxfId="337" priority="54">
      <formula>MonthToDisplayNumber&lt;&gt;MONTH(AG6)</formula>
    </cfRule>
  </conditionalFormatting>
  <conditionalFormatting sqref="B5:AF5">
    <cfRule type="expression" dxfId="336" priority="53">
      <formula>(WEEKDAY(B5)=1)+(WEEKDAY(B5)=7)</formula>
    </cfRule>
  </conditionalFormatting>
  <conditionalFormatting sqref="B8:F8">
    <cfRule type="expression" dxfId="335" priority="52">
      <formula>MonthToDisplayNumber&lt;&gt;MONTH(B8)</formula>
    </cfRule>
  </conditionalFormatting>
  <conditionalFormatting sqref="G8 I8:K8">
    <cfRule type="expression" dxfId="334" priority="51">
      <formula>MonthToDisplayNumber&lt;&gt;MONTH(G8)</formula>
    </cfRule>
  </conditionalFormatting>
  <conditionalFormatting sqref="L8 N8:P8">
    <cfRule type="expression" dxfId="333" priority="50">
      <formula>MonthToDisplayNumber&lt;&gt;MONTH(L8)</formula>
    </cfRule>
  </conditionalFormatting>
  <conditionalFormatting sqref="Q8 S8:U8">
    <cfRule type="expression" dxfId="332" priority="49">
      <formula>MonthToDisplayNumber&lt;&gt;MONTH(Q8)</formula>
    </cfRule>
  </conditionalFormatting>
  <conditionalFormatting sqref="V8 X8:Z8">
    <cfRule type="expression" dxfId="331" priority="48">
      <formula>MonthToDisplayNumber&lt;&gt;MONTH(V8)</formula>
    </cfRule>
  </conditionalFormatting>
  <conditionalFormatting sqref="AA8 AC8:AE8">
    <cfRule type="expression" dxfId="330" priority="47">
      <formula>MonthToDisplayNumber&lt;&gt;MONTH(AA8)</formula>
    </cfRule>
  </conditionalFormatting>
  <conditionalFormatting sqref="AF8 AH8:AJ8">
    <cfRule type="expression" dxfId="329" priority="46">
      <formula>MonthToDisplayNumber&lt;&gt;MONTH(AF8)</formula>
    </cfRule>
  </conditionalFormatting>
  <conditionalFormatting sqref="H8">
    <cfRule type="expression" dxfId="328" priority="45">
      <formula>MonthToDisplayNumber&lt;&gt;MONTH(H8)</formula>
    </cfRule>
  </conditionalFormatting>
  <conditionalFormatting sqref="M8">
    <cfRule type="expression" dxfId="327" priority="44">
      <formula>MonthToDisplayNumber&lt;&gt;MONTH(M8)</formula>
    </cfRule>
  </conditionalFormatting>
  <conditionalFormatting sqref="R8">
    <cfRule type="expression" dxfId="326" priority="43">
      <formula>MonthToDisplayNumber&lt;&gt;MONTH(R8)</formula>
    </cfRule>
  </conditionalFormatting>
  <conditionalFormatting sqref="W8">
    <cfRule type="expression" dxfId="325" priority="42">
      <formula>MonthToDisplayNumber&lt;&gt;MONTH(W8)</formula>
    </cfRule>
  </conditionalFormatting>
  <conditionalFormatting sqref="AB8">
    <cfRule type="expression" dxfId="324" priority="41">
      <formula>MonthToDisplayNumber&lt;&gt;MONTH(AB8)</formula>
    </cfRule>
  </conditionalFormatting>
  <conditionalFormatting sqref="AG8">
    <cfRule type="expression" dxfId="323" priority="40">
      <formula>MonthToDisplayNumber&lt;&gt;MONTH(AG8)</formula>
    </cfRule>
  </conditionalFormatting>
  <conditionalFormatting sqref="B14:F14">
    <cfRule type="expression" dxfId="322" priority="39">
      <formula>MonthToDisplayNumber&lt;&gt;MONTH(B14)</formula>
    </cfRule>
  </conditionalFormatting>
  <conditionalFormatting sqref="G14 I14:K14">
    <cfRule type="expression" dxfId="321" priority="38">
      <formula>MonthToDisplayNumber&lt;&gt;MONTH(G14)</formula>
    </cfRule>
  </conditionalFormatting>
  <conditionalFormatting sqref="L14 N14:P14">
    <cfRule type="expression" dxfId="320" priority="37">
      <formula>MonthToDisplayNumber&lt;&gt;MONTH(L14)</formula>
    </cfRule>
  </conditionalFormatting>
  <conditionalFormatting sqref="Q14 S14:U14">
    <cfRule type="expression" dxfId="319" priority="36">
      <formula>MonthToDisplayNumber&lt;&gt;MONTH(Q14)</formula>
    </cfRule>
  </conditionalFormatting>
  <conditionalFormatting sqref="V14 X14:Z14">
    <cfRule type="expression" dxfId="318" priority="35">
      <formula>MonthToDisplayNumber&lt;&gt;MONTH(V14)</formula>
    </cfRule>
  </conditionalFormatting>
  <conditionalFormatting sqref="AA14 AC14:AE14">
    <cfRule type="expression" dxfId="317" priority="34">
      <formula>MonthToDisplayNumber&lt;&gt;MONTH(AA14)</formula>
    </cfRule>
  </conditionalFormatting>
  <conditionalFormatting sqref="AF14 AH14:AJ14">
    <cfRule type="expression" dxfId="316" priority="33">
      <formula>MonthToDisplayNumber&lt;&gt;MONTH(AF14)</formula>
    </cfRule>
  </conditionalFormatting>
  <conditionalFormatting sqref="H14">
    <cfRule type="expression" dxfId="315" priority="32">
      <formula>MonthToDisplayNumber&lt;&gt;MONTH(H14)</formula>
    </cfRule>
  </conditionalFormatting>
  <conditionalFormatting sqref="M14">
    <cfRule type="expression" dxfId="314" priority="31">
      <formula>MonthToDisplayNumber&lt;&gt;MONTH(M14)</formula>
    </cfRule>
  </conditionalFormatting>
  <conditionalFormatting sqref="R14">
    <cfRule type="expression" dxfId="313" priority="30">
      <formula>MonthToDisplayNumber&lt;&gt;MONTH(R14)</formula>
    </cfRule>
  </conditionalFormatting>
  <conditionalFormatting sqref="W14">
    <cfRule type="expression" dxfId="312" priority="29">
      <formula>MonthToDisplayNumber&lt;&gt;MONTH(W14)</formula>
    </cfRule>
  </conditionalFormatting>
  <conditionalFormatting sqref="AB14">
    <cfRule type="expression" dxfId="311" priority="28">
      <formula>MonthToDisplayNumber&lt;&gt;MONTH(AB14)</formula>
    </cfRule>
  </conditionalFormatting>
  <conditionalFormatting sqref="AG14">
    <cfRule type="expression" dxfId="310" priority="27">
      <formula>MonthToDisplayNumber&lt;&gt;MONTH(AG14)</formula>
    </cfRule>
  </conditionalFormatting>
  <printOptions horizontalCentered="1" verticalCentered="1"/>
  <pageMargins left="0.45" right="0.45" top="0.4" bottom="0.5" header="0.3" footer="0.3"/>
  <pageSetup scale="74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B2:AJ21"/>
  <sheetViews>
    <sheetView showGridLines="0" topLeftCell="A10" zoomScaleNormal="100" workbookViewId="0">
      <selection activeCell="J15" sqref="J15:AB15"/>
    </sheetView>
  </sheetViews>
  <sheetFormatPr defaultRowHeight="17.25" x14ac:dyDescent="0.3"/>
  <cols>
    <col min="1" max="1" width="4.21875" customWidth="1"/>
    <col min="2" max="2" width="1.109375" customWidth="1"/>
    <col min="3" max="3" width="8.88671875" customWidth="1"/>
    <col min="4" max="4" width="1.109375" customWidth="1"/>
    <col min="5" max="5" width="8.88671875" customWidth="1"/>
    <col min="6" max="7" width="1.109375" customWidth="1"/>
    <col min="8" max="8" width="8.88671875" customWidth="1"/>
    <col min="9" max="9" width="1.109375" customWidth="1"/>
    <col min="10" max="10" width="8.88671875" customWidth="1"/>
    <col min="11" max="12" width="1.109375" customWidth="1"/>
    <col min="13" max="13" width="8.88671875" customWidth="1"/>
    <col min="14" max="14" width="1.109375" customWidth="1"/>
    <col min="15" max="15" width="8.88671875" customWidth="1"/>
    <col min="16" max="17" width="1.109375" customWidth="1"/>
    <col min="18" max="18" width="8.88671875" customWidth="1"/>
    <col min="19" max="19" width="1.109375" customWidth="1"/>
    <col min="20" max="20" width="8.88671875" customWidth="1"/>
    <col min="21" max="22" width="1.109375" customWidth="1"/>
    <col min="23" max="23" width="8.88671875" customWidth="1"/>
    <col min="24" max="24" width="1.109375" customWidth="1"/>
    <col min="25" max="25" width="8.88671875" customWidth="1"/>
    <col min="26" max="27" width="1.109375" customWidth="1"/>
    <col min="28" max="28" width="8.88671875" customWidth="1"/>
    <col min="29" max="29" width="1.109375" customWidth="1"/>
    <col min="30" max="30" width="8.88671875" customWidth="1"/>
    <col min="31" max="32" width="1.109375" customWidth="1"/>
    <col min="33" max="33" width="8.88671875" customWidth="1"/>
    <col min="34" max="34" width="1.109375" customWidth="1"/>
    <col min="35" max="35" width="8.88671875" customWidth="1"/>
    <col min="36" max="36" width="1.109375" customWidth="1"/>
    <col min="37" max="37" width="4.21875" customWidth="1"/>
  </cols>
  <sheetData>
    <row r="2" spans="2:36" ht="43.5" x14ac:dyDescent="0.2">
      <c r="B2" s="194" t="str">
        <f>TEXT(EOMONTH('8'!$C$10,0)+1,"mmmm")</f>
        <v>April</v>
      </c>
      <c r="C2" s="194"/>
      <c r="D2" s="194"/>
      <c r="E2" s="194"/>
      <c r="F2" s="194"/>
      <c r="G2" s="194"/>
      <c r="H2" s="194"/>
      <c r="I2" s="83"/>
      <c r="J2" s="194">
        <f>YEAR(EOMONTH('8'!$C$10,0)+1)</f>
        <v>2017</v>
      </c>
      <c r="K2" s="194"/>
      <c r="L2" s="194"/>
      <c r="M2" s="194"/>
      <c r="O2" s="215" t="str">
        <f>DayToStart</f>
        <v>Sunday</v>
      </c>
      <c r="P2" s="215"/>
      <c r="Q2" s="215"/>
      <c r="R2" s="215"/>
      <c r="S2" s="215"/>
    </row>
    <row r="3" spans="2:36" x14ac:dyDescent="0.3">
      <c r="B3" s="145" t="s">
        <v>19</v>
      </c>
      <c r="C3" s="145"/>
      <c r="D3" s="145"/>
      <c r="E3" s="145"/>
      <c r="F3" s="8"/>
      <c r="G3" s="8"/>
      <c r="H3" s="8"/>
      <c r="J3" s="8" t="s">
        <v>4</v>
      </c>
      <c r="K3" s="8"/>
      <c r="L3" s="8"/>
      <c r="M3" s="8"/>
      <c r="O3" s="8" t="s">
        <v>7</v>
      </c>
      <c r="P3" s="8"/>
      <c r="Q3" s="8"/>
      <c r="R3" s="8"/>
      <c r="S3" s="8"/>
    </row>
    <row r="5" spans="2:36" ht="21" customHeight="1" x14ac:dyDescent="0.3">
      <c r="B5" s="130">
        <f>INDEX(calendar,,1)</f>
        <v>42820</v>
      </c>
      <c r="C5" s="125"/>
      <c r="D5" s="125"/>
      <c r="E5" s="125"/>
      <c r="F5" s="125"/>
      <c r="G5" s="210">
        <f>INDEX(calendar,,2)</f>
        <v>42821</v>
      </c>
      <c r="H5" s="210"/>
      <c r="I5" s="210"/>
      <c r="J5" s="210"/>
      <c r="K5" s="210"/>
      <c r="L5" s="210">
        <f>INDEX(calendar,,3)</f>
        <v>42822</v>
      </c>
      <c r="M5" s="210"/>
      <c r="N5" s="210"/>
      <c r="O5" s="210"/>
      <c r="P5" s="210"/>
      <c r="Q5" s="210">
        <f>INDEX(calendar,,4)</f>
        <v>42823</v>
      </c>
      <c r="R5" s="210"/>
      <c r="S5" s="210"/>
      <c r="T5" s="210"/>
      <c r="U5" s="210"/>
      <c r="V5" s="210">
        <f>INDEX(calendar,,5)</f>
        <v>42824</v>
      </c>
      <c r="W5" s="210"/>
      <c r="X5" s="210"/>
      <c r="Y5" s="210"/>
      <c r="Z5" s="210"/>
      <c r="AA5" s="210">
        <f>INDEX(calendar,,6)</f>
        <v>42825</v>
      </c>
      <c r="AB5" s="210"/>
      <c r="AC5" s="210"/>
      <c r="AD5" s="210"/>
      <c r="AE5" s="210"/>
      <c r="AF5" s="125">
        <f>INDEX(calendar,,7)</f>
        <v>42826</v>
      </c>
      <c r="AG5" s="125"/>
      <c r="AH5" s="125"/>
      <c r="AI5" s="125"/>
      <c r="AJ5" s="126"/>
    </row>
    <row r="6" spans="2:36" ht="24" customHeight="1" x14ac:dyDescent="0.3">
      <c r="B6" s="11"/>
      <c r="C6" s="12">
        <f>INDEX(calendar,ndx+0,1)</f>
        <v>42820</v>
      </c>
      <c r="D6" s="12"/>
      <c r="E6" s="12"/>
      <c r="F6" s="10"/>
      <c r="G6" s="11"/>
      <c r="H6" s="12">
        <f>INDEX(calendar,ndx+0,2)</f>
        <v>42821</v>
      </c>
      <c r="I6" s="12"/>
      <c r="J6" s="12"/>
      <c r="K6" s="10"/>
      <c r="L6" s="11"/>
      <c r="M6" s="12">
        <f>INDEX(calendar,ndx+0,3)</f>
        <v>42822</v>
      </c>
      <c r="N6" s="12"/>
      <c r="O6" s="12"/>
      <c r="P6" s="10"/>
      <c r="Q6" s="11"/>
      <c r="R6" s="12">
        <f>INDEX(calendar,ndx+0,4)</f>
        <v>42823</v>
      </c>
      <c r="S6" s="12"/>
      <c r="T6" s="12"/>
      <c r="U6" s="10"/>
      <c r="V6" s="11"/>
      <c r="W6" s="12">
        <f>INDEX(calendar,ndx+0,5)</f>
        <v>42824</v>
      </c>
      <c r="X6" s="12"/>
      <c r="Y6" s="12"/>
      <c r="Z6" s="10"/>
      <c r="AA6" s="11"/>
      <c r="AB6" s="12">
        <f>INDEX(calendar,ndx+0,6)</f>
        <v>42825</v>
      </c>
      <c r="AC6" s="12"/>
      <c r="AD6" s="12"/>
      <c r="AE6" s="10"/>
      <c r="AF6" s="11"/>
      <c r="AG6" s="12">
        <f>INDEX(calendar,ndx+0,7)</f>
        <v>42826</v>
      </c>
      <c r="AH6" s="12"/>
      <c r="AI6" s="12"/>
      <c r="AJ6" s="10"/>
    </row>
    <row r="7" spans="2:36" ht="59.25" customHeight="1" x14ac:dyDescent="0.3">
      <c r="B7" s="11"/>
      <c r="C7" s="13"/>
      <c r="D7" s="13"/>
      <c r="E7" s="13"/>
      <c r="F7" s="10"/>
      <c r="G7" s="11"/>
      <c r="H7" s="13"/>
      <c r="I7" s="13"/>
      <c r="J7" s="13"/>
      <c r="K7" s="10"/>
      <c r="L7" s="11"/>
      <c r="M7" s="13"/>
      <c r="N7" s="13"/>
      <c r="O7" s="13"/>
      <c r="P7" s="10"/>
      <c r="Q7" s="11"/>
      <c r="R7" s="13"/>
      <c r="S7" s="13"/>
      <c r="T7" s="13"/>
      <c r="U7" s="10"/>
      <c r="V7" s="11"/>
      <c r="W7" s="13"/>
      <c r="X7" s="13"/>
      <c r="Y7" s="13"/>
      <c r="Z7" s="10"/>
      <c r="AA7" s="11"/>
      <c r="AB7" s="13"/>
      <c r="AC7" s="13"/>
      <c r="AD7" s="13"/>
      <c r="AE7" s="10"/>
      <c r="AF7" s="11"/>
      <c r="AG7" s="13"/>
      <c r="AH7" s="13"/>
      <c r="AI7" s="13"/>
      <c r="AJ7" s="10"/>
    </row>
    <row r="8" spans="2:36" ht="24" customHeight="1" thickBot="1" x14ac:dyDescent="0.35">
      <c r="B8" s="11"/>
      <c r="C8" s="12">
        <f>INDEX(calendar,ndx+1,1)</f>
        <v>42827</v>
      </c>
      <c r="D8" s="12"/>
      <c r="E8" s="12"/>
      <c r="F8" s="10"/>
      <c r="G8" s="11"/>
      <c r="H8" s="12">
        <f>INDEX(calendar,ndx+1,2)</f>
        <v>42828</v>
      </c>
      <c r="I8" s="12"/>
      <c r="J8" s="12"/>
      <c r="K8" s="10"/>
      <c r="L8" s="11"/>
      <c r="M8" s="12">
        <f>INDEX(calendar,ndx+1,3)</f>
        <v>42829</v>
      </c>
      <c r="N8" s="12"/>
      <c r="O8" s="12"/>
      <c r="P8" s="10"/>
      <c r="Q8" s="11"/>
      <c r="R8" s="12">
        <f>INDEX(calendar,ndx+1,4)</f>
        <v>42830</v>
      </c>
      <c r="S8" s="12"/>
      <c r="T8" s="12"/>
      <c r="U8" s="10"/>
      <c r="V8" s="11"/>
      <c r="W8" s="12">
        <f>INDEX(calendar,ndx+1,5)</f>
        <v>42831</v>
      </c>
      <c r="X8" s="12"/>
      <c r="Y8" s="12"/>
      <c r="Z8" s="10"/>
      <c r="AA8" s="11"/>
      <c r="AB8" s="12">
        <f>INDEX(calendar,ndx+1,6)</f>
        <v>42832</v>
      </c>
      <c r="AC8" s="12"/>
      <c r="AD8" s="12"/>
      <c r="AE8" s="10"/>
      <c r="AF8" s="11"/>
      <c r="AG8" s="12">
        <f>INDEX(calendar,ndx+1,7)</f>
        <v>42833</v>
      </c>
      <c r="AH8" s="12"/>
      <c r="AI8" s="12"/>
      <c r="AJ8" s="10"/>
    </row>
    <row r="9" spans="2:36" ht="59.25" customHeight="1" thickBot="1" x14ac:dyDescent="0.35">
      <c r="B9" s="11"/>
      <c r="C9" s="13"/>
      <c r="D9" s="13"/>
      <c r="E9" s="13"/>
      <c r="F9" s="10"/>
      <c r="G9" s="11"/>
      <c r="H9" s="13"/>
      <c r="I9" s="13"/>
      <c r="J9" s="134" t="s">
        <v>56</v>
      </c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6"/>
      <c r="AC9" s="13"/>
      <c r="AD9" s="13"/>
      <c r="AE9" s="10"/>
      <c r="AF9" s="11"/>
      <c r="AG9" s="13"/>
      <c r="AH9" s="13"/>
      <c r="AI9" s="13"/>
      <c r="AJ9" s="10"/>
    </row>
    <row r="10" spans="2:36" ht="24" customHeight="1" thickBot="1" x14ac:dyDescent="0.35">
      <c r="B10" s="11"/>
      <c r="C10" s="12">
        <f>INDEX(calendar,ndx+2,1)</f>
        <v>42834</v>
      </c>
      <c r="D10" s="12"/>
      <c r="E10" s="12"/>
      <c r="F10" s="10"/>
      <c r="G10" s="11"/>
      <c r="H10" s="12">
        <f>INDEX(calendar,ndx+2,2)</f>
        <v>42835</v>
      </c>
      <c r="I10" s="12"/>
      <c r="J10" s="12"/>
      <c r="K10" s="10"/>
      <c r="L10" s="11"/>
      <c r="M10" s="12">
        <f>INDEX(calendar,ndx+2,3)</f>
        <v>42836</v>
      </c>
      <c r="N10" s="12"/>
      <c r="O10" s="12"/>
      <c r="P10" s="10"/>
      <c r="Q10" s="11"/>
      <c r="R10" s="12">
        <f>INDEX(calendar,ndx+2,4)</f>
        <v>42837</v>
      </c>
      <c r="S10" s="12"/>
      <c r="T10" s="12"/>
      <c r="U10" s="10"/>
      <c r="V10" s="11"/>
      <c r="W10" s="12">
        <f>INDEX(calendar,ndx+2,5)</f>
        <v>42838</v>
      </c>
      <c r="X10" s="12"/>
      <c r="Y10" s="12"/>
      <c r="Z10" s="10"/>
      <c r="AA10" s="11"/>
      <c r="AB10" s="12">
        <f>INDEX(calendar,ndx+2,6)</f>
        <v>42839</v>
      </c>
      <c r="AC10" s="12"/>
      <c r="AD10" s="12"/>
      <c r="AE10" s="10"/>
      <c r="AF10" s="11"/>
      <c r="AG10" s="12">
        <f>INDEX(calendar,ndx+2,7)</f>
        <v>42840</v>
      </c>
      <c r="AH10" s="12"/>
      <c r="AI10" s="12"/>
      <c r="AJ10" s="10"/>
    </row>
    <row r="11" spans="2:36" ht="59.25" customHeight="1" thickBot="1" x14ac:dyDescent="0.35">
      <c r="B11" s="11"/>
      <c r="C11" s="13"/>
      <c r="D11" s="13"/>
      <c r="E11" s="13"/>
      <c r="F11" s="10"/>
      <c r="G11" s="11"/>
      <c r="H11" s="13"/>
      <c r="I11" s="13"/>
      <c r="J11" s="134" t="s">
        <v>57</v>
      </c>
      <c r="K11" s="135"/>
      <c r="L11" s="135"/>
      <c r="M11" s="135"/>
      <c r="N11" s="135"/>
      <c r="O11" s="135"/>
      <c r="P11" s="135"/>
      <c r="Q11" s="135"/>
      <c r="R11" s="135"/>
      <c r="S11" s="135"/>
      <c r="T11" s="136"/>
      <c r="U11" s="103"/>
      <c r="V11" s="110"/>
      <c r="W11" s="211" t="s">
        <v>59</v>
      </c>
      <c r="X11" s="212"/>
      <c r="Y11" s="213"/>
      <c r="Z11" s="103"/>
      <c r="AA11" s="111"/>
      <c r="AB11" s="214" t="s">
        <v>60</v>
      </c>
      <c r="AC11" s="135"/>
      <c r="AD11" s="136"/>
      <c r="AE11" s="10"/>
      <c r="AF11" s="11"/>
      <c r="AG11" s="13"/>
      <c r="AH11" s="13"/>
      <c r="AI11" s="13"/>
      <c r="AJ11" s="10"/>
    </row>
    <row r="12" spans="2:36" ht="24" customHeight="1" thickBot="1" x14ac:dyDescent="0.35">
      <c r="B12" s="11"/>
      <c r="C12" s="12">
        <f>INDEX(calendar,ndx+3,1)</f>
        <v>42841</v>
      </c>
      <c r="D12" s="12"/>
      <c r="E12" s="12"/>
      <c r="F12" s="10"/>
      <c r="G12" s="11"/>
      <c r="H12" s="12">
        <f>INDEX(calendar,ndx+3,2)</f>
        <v>42842</v>
      </c>
      <c r="I12" s="12"/>
      <c r="J12" s="12"/>
      <c r="K12" s="10"/>
      <c r="L12" s="11"/>
      <c r="M12" s="12">
        <f>INDEX(calendar,ndx+3,3)</f>
        <v>42843</v>
      </c>
      <c r="N12" s="12"/>
      <c r="O12" s="12"/>
      <c r="P12" s="10"/>
      <c r="Q12" s="11"/>
      <c r="R12" s="12">
        <f>INDEX(calendar,ndx+3,4)</f>
        <v>42844</v>
      </c>
      <c r="S12" s="12"/>
      <c r="T12" s="12"/>
      <c r="U12" s="10"/>
      <c r="V12" s="11"/>
      <c r="W12" s="109">
        <f>INDEX(calendar,ndx+3,5)</f>
        <v>42845</v>
      </c>
      <c r="X12" s="109"/>
      <c r="Y12" s="12"/>
      <c r="Z12" s="10"/>
      <c r="AA12" s="11"/>
      <c r="AB12" s="12">
        <f>INDEX(calendar,ndx+3,6)</f>
        <v>42846</v>
      </c>
      <c r="AC12" s="12"/>
      <c r="AD12" s="12"/>
      <c r="AE12" s="10"/>
      <c r="AF12" s="11"/>
      <c r="AG12" s="12">
        <f>INDEX(calendar,ndx+3,7)</f>
        <v>42847</v>
      </c>
      <c r="AH12" s="12"/>
      <c r="AI12" s="12"/>
      <c r="AJ12" s="10"/>
    </row>
    <row r="13" spans="2:36" ht="59.25" customHeight="1" thickBot="1" x14ac:dyDescent="0.35">
      <c r="B13" s="11"/>
      <c r="C13" s="13"/>
      <c r="D13" s="13"/>
      <c r="E13" s="13"/>
      <c r="F13" s="10"/>
      <c r="G13" s="11"/>
      <c r="H13" s="13"/>
      <c r="I13" s="13"/>
      <c r="J13" s="131" t="s">
        <v>58</v>
      </c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9"/>
      <c r="AC13" s="13"/>
      <c r="AD13" s="112"/>
      <c r="AE13" s="10"/>
      <c r="AF13" s="11"/>
      <c r="AG13" s="13"/>
      <c r="AH13" s="13"/>
      <c r="AI13" s="13"/>
      <c r="AJ13" s="10"/>
    </row>
    <row r="14" spans="2:36" ht="24" customHeight="1" thickBot="1" x14ac:dyDescent="0.35">
      <c r="B14" s="11"/>
      <c r="C14" s="12">
        <f>INDEX(calendar,ndx+4,1)</f>
        <v>42848</v>
      </c>
      <c r="D14" s="12"/>
      <c r="E14" s="12"/>
      <c r="F14" s="10"/>
      <c r="G14" s="11"/>
      <c r="H14" s="12">
        <f>INDEX(calendar,ndx+4,2)</f>
        <v>42849</v>
      </c>
      <c r="I14" s="12"/>
      <c r="J14" s="12"/>
      <c r="K14" s="10"/>
      <c r="L14" s="11"/>
      <c r="M14" s="12">
        <f>INDEX(calendar,ndx+4,3)</f>
        <v>42850</v>
      </c>
      <c r="N14" s="12"/>
      <c r="O14" s="12"/>
      <c r="P14" s="10"/>
      <c r="Q14" s="11"/>
      <c r="R14" s="12">
        <f>INDEX(calendar,ndx+4,4)</f>
        <v>42851</v>
      </c>
      <c r="S14" s="12"/>
      <c r="T14" s="12"/>
      <c r="U14" s="10"/>
      <c r="V14" s="11"/>
      <c r="W14" s="12">
        <f>INDEX(calendar,ndx+4,5)</f>
        <v>42852</v>
      </c>
      <c r="X14" s="12"/>
      <c r="Y14" s="12"/>
      <c r="Z14" s="10"/>
      <c r="AA14" s="11"/>
      <c r="AB14" s="12">
        <f>INDEX(calendar,ndx+4,6)</f>
        <v>42853</v>
      </c>
      <c r="AC14" s="12"/>
      <c r="AD14" s="12"/>
      <c r="AE14" s="10"/>
      <c r="AF14" s="11"/>
      <c r="AG14" s="12">
        <f>INDEX(calendar,ndx+4,7)</f>
        <v>42854</v>
      </c>
      <c r="AH14" s="12"/>
      <c r="AI14" s="12"/>
      <c r="AJ14" s="10"/>
    </row>
    <row r="15" spans="2:36" ht="59.25" customHeight="1" thickBot="1" x14ac:dyDescent="0.35">
      <c r="B15" s="11"/>
      <c r="C15" s="13"/>
      <c r="D15" s="13"/>
      <c r="E15" s="13"/>
      <c r="F15" s="10"/>
      <c r="G15" s="11"/>
      <c r="H15" s="13"/>
      <c r="I15" s="13"/>
      <c r="J15" s="134" t="s">
        <v>61</v>
      </c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6"/>
      <c r="AC15" s="13"/>
      <c r="AD15" s="13"/>
      <c r="AE15" s="10"/>
      <c r="AF15" s="11"/>
      <c r="AG15" s="13"/>
      <c r="AH15" s="13"/>
      <c r="AI15" s="13"/>
      <c r="AJ15" s="10"/>
    </row>
    <row r="16" spans="2:36" ht="24" customHeight="1" x14ac:dyDescent="0.3">
      <c r="B16" s="11"/>
      <c r="C16" s="12">
        <f>INDEX(calendar,ndx+5,1)</f>
        <v>42855</v>
      </c>
      <c r="D16" s="12"/>
      <c r="E16" s="12"/>
      <c r="F16" s="10"/>
      <c r="G16" s="11"/>
      <c r="H16" s="12">
        <f>INDEX(calendar,ndx+5,2)</f>
        <v>42856</v>
      </c>
      <c r="I16" s="12"/>
      <c r="J16" s="12"/>
      <c r="K16" s="10"/>
      <c r="L16" s="11"/>
      <c r="M16" s="12">
        <f>INDEX(calendar,ndx+5,3)</f>
        <v>42857</v>
      </c>
      <c r="N16" s="12"/>
      <c r="O16" s="12"/>
      <c r="P16" s="10"/>
      <c r="Q16" s="11"/>
      <c r="R16" s="12">
        <f>INDEX(calendar,ndx+5,4)</f>
        <v>42858</v>
      </c>
      <c r="S16" s="12"/>
      <c r="T16" s="12"/>
      <c r="U16" s="10"/>
      <c r="V16" s="11"/>
      <c r="W16" s="12">
        <f>INDEX(calendar,ndx+5,5)</f>
        <v>42859</v>
      </c>
      <c r="X16" s="12"/>
      <c r="Y16" s="12"/>
      <c r="Z16" s="10"/>
      <c r="AA16" s="11"/>
      <c r="AB16" s="12">
        <f>INDEX(calendar,ndx+5,6)</f>
        <v>42860</v>
      </c>
      <c r="AC16" s="12"/>
      <c r="AD16" s="12"/>
      <c r="AE16" s="10"/>
      <c r="AF16" s="11"/>
      <c r="AG16" s="12">
        <f>INDEX(calendar,ndx+5,7)</f>
        <v>42861</v>
      </c>
      <c r="AH16" s="12"/>
      <c r="AI16" s="12"/>
      <c r="AJ16" s="10"/>
    </row>
    <row r="17" spans="2:36" ht="59.25" customHeight="1" x14ac:dyDescent="0.3">
      <c r="B17" s="11"/>
      <c r="C17" s="14"/>
      <c r="D17" s="14"/>
      <c r="E17" s="14"/>
      <c r="F17" s="10"/>
      <c r="G17" s="11"/>
      <c r="H17" s="14"/>
      <c r="I17" s="14"/>
      <c r="J17" s="14"/>
      <c r="K17" s="10"/>
      <c r="L17" s="11"/>
      <c r="M17" s="14"/>
      <c r="N17" s="14"/>
      <c r="O17" s="14"/>
      <c r="P17" s="10"/>
      <c r="Q17" s="11"/>
      <c r="R17" s="14"/>
      <c r="S17" s="14"/>
      <c r="T17" s="14"/>
      <c r="U17" s="10"/>
      <c r="V17" s="11"/>
      <c r="W17" s="14"/>
      <c r="X17" s="14"/>
      <c r="Y17" s="14"/>
      <c r="Z17" s="10"/>
      <c r="AA17" s="11"/>
      <c r="AB17" s="14"/>
      <c r="AC17" s="14"/>
      <c r="AD17" s="14"/>
      <c r="AE17" s="10"/>
      <c r="AF17" s="11"/>
      <c r="AG17" s="14" t="s">
        <v>5</v>
      </c>
      <c r="AH17" s="14"/>
      <c r="AI17" s="14"/>
      <c r="AJ17" s="10"/>
    </row>
    <row r="18" spans="2:36" ht="21.75" customHeight="1" x14ac:dyDescent="0.3">
      <c r="B18" s="15"/>
      <c r="C18" s="68" t="s">
        <v>1</v>
      </c>
      <c r="D18" s="31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4"/>
    </row>
    <row r="19" spans="2:36" ht="21.75" customHeight="1" x14ac:dyDescent="0.3">
      <c r="B19" s="2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4"/>
    </row>
    <row r="20" spans="2:36" ht="21.75" customHeight="1" x14ac:dyDescent="0.3">
      <c r="B20" s="2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4"/>
    </row>
    <row r="21" spans="2:36" ht="21.75" customHeight="1" x14ac:dyDescent="0.3"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7"/>
    </row>
  </sheetData>
  <dataConsolidate/>
  <mergeCells count="17">
    <mergeCell ref="AF5:AJ5"/>
    <mergeCell ref="B2:H2"/>
    <mergeCell ref="J2:M2"/>
    <mergeCell ref="O2:S2"/>
    <mergeCell ref="B5:F5"/>
    <mergeCell ref="G5:K5"/>
    <mergeCell ref="L5:P5"/>
    <mergeCell ref="Q5:U5"/>
    <mergeCell ref="J9:AB9"/>
    <mergeCell ref="J13:AB13"/>
    <mergeCell ref="J15:AB15"/>
    <mergeCell ref="B3:E3"/>
    <mergeCell ref="V5:Z5"/>
    <mergeCell ref="AA5:AE5"/>
    <mergeCell ref="J11:T11"/>
    <mergeCell ref="W11:Y11"/>
    <mergeCell ref="AB11:AD11"/>
  </mergeCells>
  <conditionalFormatting sqref="AG16">
    <cfRule type="expression" dxfId="309" priority="13">
      <formula>MonthToDisplayNumber&lt;&gt;MONTH(AG16)</formula>
    </cfRule>
  </conditionalFormatting>
  <conditionalFormatting sqref="B6:F7">
    <cfRule type="expression" dxfId="308" priority="100">
      <formula>MonthToDisplayNumber&lt;&gt;MONTH(B6)</formula>
    </cfRule>
  </conditionalFormatting>
  <conditionalFormatting sqref="B9:F9">
    <cfRule type="expression" dxfId="307" priority="99">
      <formula>MonthToDisplayNumber&lt;&gt;MONTH(B9)</formula>
    </cfRule>
  </conditionalFormatting>
  <conditionalFormatting sqref="B11:F11">
    <cfRule type="expression" dxfId="306" priority="98">
      <formula>MonthToDisplayNumber&lt;&gt;MONTH(B11)</formula>
    </cfRule>
  </conditionalFormatting>
  <conditionalFormatting sqref="B13:F13">
    <cfRule type="expression" dxfId="305" priority="97">
      <formula>MonthToDisplayNumber&lt;&gt;MONTH(B13)</formula>
    </cfRule>
  </conditionalFormatting>
  <conditionalFormatting sqref="B15:F15">
    <cfRule type="expression" dxfId="304" priority="96">
      <formula>MonthToDisplayNumber&lt;&gt;MONTH(B15)</formula>
    </cfRule>
  </conditionalFormatting>
  <conditionalFormatting sqref="B17:F17">
    <cfRule type="expression" dxfId="303" priority="95">
      <formula>MonthToDisplayNumber&lt;&gt;MONTH(B17)</formula>
    </cfRule>
  </conditionalFormatting>
  <conditionalFormatting sqref="G7:K7 G6 I6:K6">
    <cfRule type="expression" dxfId="302" priority="94">
      <formula>MonthToDisplayNumber&lt;&gt;MONTH(G6)</formula>
    </cfRule>
  </conditionalFormatting>
  <conditionalFormatting sqref="G9:J9">
    <cfRule type="expression" dxfId="301" priority="93">
      <formula>MonthToDisplayNumber&lt;&gt;MONTH(G9)</formula>
    </cfRule>
  </conditionalFormatting>
  <conditionalFormatting sqref="G11:J11">
    <cfRule type="expression" dxfId="300" priority="92">
      <formula>MonthToDisplayNumber&lt;&gt;MONTH(G11)</formula>
    </cfRule>
  </conditionalFormatting>
  <conditionalFormatting sqref="G13:J13">
    <cfRule type="expression" dxfId="299" priority="91">
      <formula>MonthToDisplayNumber&lt;&gt;MONTH(G13)</formula>
    </cfRule>
  </conditionalFormatting>
  <conditionalFormatting sqref="G15:J15">
    <cfRule type="expression" dxfId="298" priority="90">
      <formula>MonthToDisplayNumber&lt;&gt;MONTH(G15)</formula>
    </cfRule>
  </conditionalFormatting>
  <conditionalFormatting sqref="G17 K17">
    <cfRule type="expression" dxfId="297" priority="89">
      <formula>MonthToDisplayNumber&lt;&gt;MONTH(G17)</formula>
    </cfRule>
  </conditionalFormatting>
  <conditionalFormatting sqref="L7:P7 L6 N6:P6">
    <cfRule type="expression" dxfId="296" priority="88">
      <formula>MonthToDisplayNumber&lt;&gt;MONTH(L6)</formula>
    </cfRule>
  </conditionalFormatting>
  <conditionalFormatting sqref="L17 P17">
    <cfRule type="expression" dxfId="295" priority="83">
      <formula>MonthToDisplayNumber&lt;&gt;MONTH(L17)</formula>
    </cfRule>
  </conditionalFormatting>
  <conditionalFormatting sqref="Q7:U7 Q6 S6:U6">
    <cfRule type="expression" dxfId="294" priority="82">
      <formula>MonthToDisplayNumber&lt;&gt;MONTH(Q6)</formula>
    </cfRule>
  </conditionalFormatting>
  <conditionalFormatting sqref="Q17 U17">
    <cfRule type="expression" dxfId="293" priority="77">
      <formula>MonthToDisplayNumber&lt;&gt;MONTH(Q17)</formula>
    </cfRule>
  </conditionalFormatting>
  <conditionalFormatting sqref="V7:Z7 V6 X6:Z6">
    <cfRule type="expression" dxfId="292" priority="76">
      <formula>MonthToDisplayNumber&lt;&gt;MONTH(V6)</formula>
    </cfRule>
  </conditionalFormatting>
  <conditionalFormatting sqref="V17 Z17">
    <cfRule type="expression" dxfId="291" priority="71">
      <formula>MonthToDisplayNumber&lt;&gt;MONTH(V17)</formula>
    </cfRule>
  </conditionalFormatting>
  <conditionalFormatting sqref="AA7:AE7 AA6 AC6:AE6">
    <cfRule type="expression" dxfId="290" priority="70">
      <formula>MonthToDisplayNumber&lt;&gt;MONTH(AA6)</formula>
    </cfRule>
  </conditionalFormatting>
  <conditionalFormatting sqref="AC9:AE9">
    <cfRule type="expression" dxfId="289" priority="69">
      <formula>MonthToDisplayNumber&lt;&gt;MONTH(AC9)</formula>
    </cfRule>
  </conditionalFormatting>
  <conditionalFormatting sqref="AE11">
    <cfRule type="expression" dxfId="288" priority="68">
      <formula>MonthToDisplayNumber&lt;&gt;MONTH(AE11)</formula>
    </cfRule>
  </conditionalFormatting>
  <conditionalFormatting sqref="AC13:AE13">
    <cfRule type="expression" dxfId="287" priority="67">
      <formula>MonthToDisplayNumber&lt;&gt;MONTH(AC13)</formula>
    </cfRule>
  </conditionalFormatting>
  <conditionalFormatting sqref="AC15:AE15">
    <cfRule type="expression" dxfId="286" priority="66">
      <formula>MonthToDisplayNumber&lt;&gt;MONTH(AC15)</formula>
    </cfRule>
  </conditionalFormatting>
  <conditionalFormatting sqref="AA17 AE17">
    <cfRule type="expression" dxfId="285" priority="65">
      <formula>MonthToDisplayNumber&lt;&gt;MONTH(AA17)</formula>
    </cfRule>
  </conditionalFormatting>
  <conditionalFormatting sqref="AF7:AJ7 AF6 AH6:AJ6">
    <cfRule type="expression" dxfId="284" priority="64">
      <formula>MonthToDisplayNumber&lt;&gt;MONTH(AF6)</formula>
    </cfRule>
  </conditionalFormatting>
  <conditionalFormatting sqref="AF9:AJ9">
    <cfRule type="expression" dxfId="283" priority="63">
      <formula>MonthToDisplayNumber&lt;&gt;MONTH(AF9)</formula>
    </cfRule>
  </conditionalFormatting>
  <conditionalFormatting sqref="AF11:AJ11">
    <cfRule type="expression" dxfId="282" priority="62">
      <formula>MonthToDisplayNumber&lt;&gt;MONTH(AF11)</formula>
    </cfRule>
  </conditionalFormatting>
  <conditionalFormatting sqref="AF13:AJ13">
    <cfRule type="expression" dxfId="281" priority="61">
      <formula>MonthToDisplayNumber&lt;&gt;MONTH(AF13)</formula>
    </cfRule>
  </conditionalFormatting>
  <conditionalFormatting sqref="AF15:AJ15">
    <cfRule type="expression" dxfId="280" priority="60">
      <formula>MonthToDisplayNumber&lt;&gt;MONTH(AF15)</formula>
    </cfRule>
  </conditionalFormatting>
  <conditionalFormatting sqref="AF17 AJ17">
    <cfRule type="expression" dxfId="279" priority="59">
      <formula>MonthToDisplayNumber&lt;&gt;MONTH(AF17)</formula>
    </cfRule>
  </conditionalFormatting>
  <conditionalFormatting sqref="H6">
    <cfRule type="expression" dxfId="278" priority="58">
      <formula>MonthToDisplayNumber&lt;&gt;MONTH(H6)</formula>
    </cfRule>
  </conditionalFormatting>
  <conditionalFormatting sqref="M6">
    <cfRule type="expression" dxfId="277" priority="57">
      <formula>MonthToDisplayNumber&lt;&gt;MONTH(M6)</formula>
    </cfRule>
  </conditionalFormatting>
  <conditionalFormatting sqref="R6">
    <cfRule type="expression" dxfId="276" priority="56">
      <formula>MonthToDisplayNumber&lt;&gt;MONTH(R6)</formula>
    </cfRule>
  </conditionalFormatting>
  <conditionalFormatting sqref="W6">
    <cfRule type="expression" dxfId="275" priority="55">
      <formula>MonthToDisplayNumber&lt;&gt;MONTH(W6)</formula>
    </cfRule>
  </conditionalFormatting>
  <conditionalFormatting sqref="AB6">
    <cfRule type="expression" dxfId="274" priority="54">
      <formula>MonthToDisplayNumber&lt;&gt;MONTH(AB6)</formula>
    </cfRule>
  </conditionalFormatting>
  <conditionalFormatting sqref="AG6">
    <cfRule type="expression" dxfId="273" priority="53">
      <formula>MonthToDisplayNumber&lt;&gt;MONTH(AG6)</formula>
    </cfRule>
  </conditionalFormatting>
  <conditionalFormatting sqref="B5:AF5">
    <cfRule type="expression" dxfId="272" priority="52">
      <formula>(WEEKDAY(B5)=1)+(WEEKDAY(B5)=7)</formula>
    </cfRule>
  </conditionalFormatting>
  <conditionalFormatting sqref="B8:F8">
    <cfRule type="expression" dxfId="271" priority="51">
      <formula>MonthToDisplayNumber&lt;&gt;MONTH(B8)</formula>
    </cfRule>
  </conditionalFormatting>
  <conditionalFormatting sqref="G8 I8:K8">
    <cfRule type="expression" dxfId="270" priority="50">
      <formula>MonthToDisplayNumber&lt;&gt;MONTH(G8)</formula>
    </cfRule>
  </conditionalFormatting>
  <conditionalFormatting sqref="L8 N8:P8">
    <cfRule type="expression" dxfId="269" priority="49">
      <formula>MonthToDisplayNumber&lt;&gt;MONTH(L8)</formula>
    </cfRule>
  </conditionalFormatting>
  <conditionalFormatting sqref="Q8 S8:U8">
    <cfRule type="expression" dxfId="268" priority="48">
      <formula>MonthToDisplayNumber&lt;&gt;MONTH(Q8)</formula>
    </cfRule>
  </conditionalFormatting>
  <conditionalFormatting sqref="V8 X8:Z8">
    <cfRule type="expression" dxfId="267" priority="47">
      <formula>MonthToDisplayNumber&lt;&gt;MONTH(V8)</formula>
    </cfRule>
  </conditionalFormatting>
  <conditionalFormatting sqref="AA8 AC8:AE8">
    <cfRule type="expression" dxfId="266" priority="46">
      <formula>MonthToDisplayNumber&lt;&gt;MONTH(AA8)</formula>
    </cfRule>
  </conditionalFormatting>
  <conditionalFormatting sqref="AF8 AH8:AJ8">
    <cfRule type="expression" dxfId="265" priority="45">
      <formula>MonthToDisplayNumber&lt;&gt;MONTH(AF8)</formula>
    </cfRule>
  </conditionalFormatting>
  <conditionalFormatting sqref="H8">
    <cfRule type="expression" dxfId="264" priority="44">
      <formula>MonthToDisplayNumber&lt;&gt;MONTH(H8)</formula>
    </cfRule>
  </conditionalFormatting>
  <conditionalFormatting sqref="M8">
    <cfRule type="expression" dxfId="263" priority="43">
      <formula>MonthToDisplayNumber&lt;&gt;MONTH(M8)</formula>
    </cfRule>
  </conditionalFormatting>
  <conditionalFormatting sqref="R8">
    <cfRule type="expression" dxfId="262" priority="42">
      <formula>MonthToDisplayNumber&lt;&gt;MONTH(R8)</formula>
    </cfRule>
  </conditionalFormatting>
  <conditionalFormatting sqref="W8">
    <cfRule type="expression" dxfId="261" priority="41">
      <formula>MonthToDisplayNumber&lt;&gt;MONTH(W8)</formula>
    </cfRule>
  </conditionalFormatting>
  <conditionalFormatting sqref="AB8">
    <cfRule type="expression" dxfId="260" priority="40">
      <formula>MonthToDisplayNumber&lt;&gt;MONTH(AB8)</formula>
    </cfRule>
  </conditionalFormatting>
  <conditionalFormatting sqref="AG8">
    <cfRule type="expression" dxfId="259" priority="39">
      <formula>MonthToDisplayNumber&lt;&gt;MONTH(AG8)</formula>
    </cfRule>
  </conditionalFormatting>
  <conditionalFormatting sqref="B14:F14">
    <cfRule type="expression" dxfId="258" priority="38">
      <formula>MonthToDisplayNumber&lt;&gt;MONTH(B14)</formula>
    </cfRule>
  </conditionalFormatting>
  <conditionalFormatting sqref="G14 I14:K14">
    <cfRule type="expression" dxfId="257" priority="37">
      <formula>MonthToDisplayNumber&lt;&gt;MONTH(G14)</formula>
    </cfRule>
  </conditionalFormatting>
  <conditionalFormatting sqref="L14 N14:P14">
    <cfRule type="expression" dxfId="256" priority="36">
      <formula>MonthToDisplayNumber&lt;&gt;MONTH(L14)</formula>
    </cfRule>
  </conditionalFormatting>
  <conditionalFormatting sqref="Q14 S14:U14">
    <cfRule type="expression" dxfId="255" priority="35">
      <formula>MonthToDisplayNumber&lt;&gt;MONTH(Q14)</formula>
    </cfRule>
  </conditionalFormatting>
  <conditionalFormatting sqref="V14 X14:Z14">
    <cfRule type="expression" dxfId="254" priority="34">
      <formula>MonthToDisplayNumber&lt;&gt;MONTH(V14)</formula>
    </cfRule>
  </conditionalFormatting>
  <conditionalFormatting sqref="AA14 AC14:AE14">
    <cfRule type="expression" dxfId="253" priority="33">
      <formula>MonthToDisplayNumber&lt;&gt;MONTH(AA14)</formula>
    </cfRule>
  </conditionalFormatting>
  <conditionalFormatting sqref="AF14 AH14:AJ14">
    <cfRule type="expression" dxfId="252" priority="32">
      <formula>MonthToDisplayNumber&lt;&gt;MONTH(AF14)</formula>
    </cfRule>
  </conditionalFormatting>
  <conditionalFormatting sqref="H14">
    <cfRule type="expression" dxfId="251" priority="31">
      <formula>MonthToDisplayNumber&lt;&gt;MONTH(H14)</formula>
    </cfRule>
  </conditionalFormatting>
  <conditionalFormatting sqref="M14">
    <cfRule type="expression" dxfId="250" priority="30">
      <formula>MonthToDisplayNumber&lt;&gt;MONTH(M14)</formula>
    </cfRule>
  </conditionalFormatting>
  <conditionalFormatting sqref="R14">
    <cfRule type="expression" dxfId="249" priority="29">
      <formula>MonthToDisplayNumber&lt;&gt;MONTH(R14)</formula>
    </cfRule>
  </conditionalFormatting>
  <conditionalFormatting sqref="W14">
    <cfRule type="expression" dxfId="248" priority="28">
      <formula>MonthToDisplayNumber&lt;&gt;MONTH(W14)</formula>
    </cfRule>
  </conditionalFormatting>
  <conditionalFormatting sqref="AB14">
    <cfRule type="expression" dxfId="247" priority="27">
      <formula>MonthToDisplayNumber&lt;&gt;MONTH(AB14)</formula>
    </cfRule>
  </conditionalFormatting>
  <conditionalFormatting sqref="AG14">
    <cfRule type="expression" dxfId="246" priority="26">
      <formula>MonthToDisplayNumber&lt;&gt;MONTH(AG14)</formula>
    </cfRule>
  </conditionalFormatting>
  <conditionalFormatting sqref="B16:F16">
    <cfRule type="expression" dxfId="245" priority="25">
      <formula>MonthToDisplayNumber&lt;&gt;MONTH(B16)</formula>
    </cfRule>
  </conditionalFormatting>
  <conditionalFormatting sqref="G16 I16:K16">
    <cfRule type="expression" dxfId="244" priority="24">
      <formula>MonthToDisplayNumber&lt;&gt;MONTH(G16)</formula>
    </cfRule>
  </conditionalFormatting>
  <conditionalFormatting sqref="L16 N16:P16">
    <cfRule type="expression" dxfId="243" priority="23">
      <formula>MonthToDisplayNumber&lt;&gt;MONTH(L16)</formula>
    </cfRule>
  </conditionalFormatting>
  <conditionalFormatting sqref="Q16 S16:U16">
    <cfRule type="expression" dxfId="242" priority="22">
      <formula>MonthToDisplayNumber&lt;&gt;MONTH(Q16)</formula>
    </cfRule>
  </conditionalFormatting>
  <conditionalFormatting sqref="V16 X16:Z16">
    <cfRule type="expression" dxfId="241" priority="21">
      <formula>MonthToDisplayNumber&lt;&gt;MONTH(V16)</formula>
    </cfRule>
  </conditionalFormatting>
  <conditionalFormatting sqref="AA16 AC16:AE16">
    <cfRule type="expression" dxfId="240" priority="20">
      <formula>MonthToDisplayNumber&lt;&gt;MONTH(AA16)</formula>
    </cfRule>
  </conditionalFormatting>
  <conditionalFormatting sqref="AF16 AH16:AJ16">
    <cfRule type="expression" dxfId="239" priority="19">
      <formula>MonthToDisplayNumber&lt;&gt;MONTH(AF16)</formula>
    </cfRule>
  </conditionalFormatting>
  <conditionalFormatting sqref="H16">
    <cfRule type="expression" dxfId="238" priority="18">
      <formula>MonthToDisplayNumber&lt;&gt;MONTH(H16)</formula>
    </cfRule>
  </conditionalFormatting>
  <conditionalFormatting sqref="M16">
    <cfRule type="expression" dxfId="237" priority="17">
      <formula>MonthToDisplayNumber&lt;&gt;MONTH(M16)</formula>
    </cfRule>
  </conditionalFormatting>
  <conditionalFormatting sqref="R16">
    <cfRule type="expression" dxfId="236" priority="16">
      <formula>MonthToDisplayNumber&lt;&gt;MONTH(R16)</formula>
    </cfRule>
  </conditionalFormatting>
  <conditionalFormatting sqref="W16">
    <cfRule type="expression" dxfId="235" priority="15">
      <formula>MonthToDisplayNumber&lt;&gt;MONTH(W16)</formula>
    </cfRule>
  </conditionalFormatting>
  <conditionalFormatting sqref="AB16">
    <cfRule type="expression" dxfId="234" priority="14">
      <formula>MonthToDisplayNumber&lt;&gt;MONTH(AB16)</formula>
    </cfRule>
  </conditionalFormatting>
  <conditionalFormatting sqref="H17:J17">
    <cfRule type="expression" dxfId="233" priority="6">
      <formula>MonthToDisplayNumber&lt;&gt;MONTH(H17)</formula>
    </cfRule>
  </conditionalFormatting>
  <conditionalFormatting sqref="M17:O17">
    <cfRule type="expression" dxfId="232" priority="5">
      <formula>MonthToDisplayNumber&lt;&gt;MONTH(M17)</formula>
    </cfRule>
  </conditionalFormatting>
  <conditionalFormatting sqref="R17:T17">
    <cfRule type="expression" dxfId="231" priority="4">
      <formula>MonthToDisplayNumber&lt;&gt;MONTH(R17)</formula>
    </cfRule>
  </conditionalFormatting>
  <conditionalFormatting sqref="W17:Y17">
    <cfRule type="expression" dxfId="230" priority="3">
      <formula>MonthToDisplayNumber&lt;&gt;MONTH(W17)</formula>
    </cfRule>
  </conditionalFormatting>
  <conditionalFormatting sqref="AB17:AD17">
    <cfRule type="expression" dxfId="229" priority="2">
      <formula>MonthToDisplayNumber&lt;&gt;MONTH(AB17)</formula>
    </cfRule>
  </conditionalFormatting>
  <conditionalFormatting sqref="AG17:AI17">
    <cfRule type="expression" dxfId="228" priority="1">
      <formula>MonthToDisplayNumber&lt;&gt;MONTH(AG17)</formula>
    </cfRule>
  </conditionalFormatting>
  <printOptions horizontalCentered="1" verticalCentered="1"/>
  <pageMargins left="0.45" right="0.45" top="0.4" bottom="0.5" header="0.3" footer="0.3"/>
  <pageSetup scale="7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689A03AE-15A1-4CA5-B073-D62B3B00F6E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37</vt:i4>
      </vt:variant>
    </vt:vector>
  </HeadingPairs>
  <TitlesOfParts>
    <vt:vector size="49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DayToStart</vt:lpstr>
      <vt:lpstr>'1'!MonthToDisplay</vt:lpstr>
      <vt:lpstr>'10'!MonthToDisplay</vt:lpstr>
      <vt:lpstr>'11'!MonthToDisplay</vt:lpstr>
      <vt:lpstr>'12'!MonthToDisplay</vt:lpstr>
      <vt:lpstr>'2'!MonthToDisplay</vt:lpstr>
      <vt:lpstr>'3'!MonthToDisplay</vt:lpstr>
      <vt:lpstr>'4'!MonthToDisplay</vt:lpstr>
      <vt:lpstr>'5'!MonthToDisplay</vt:lpstr>
      <vt:lpstr>'6'!MonthToDisplay</vt:lpstr>
      <vt:lpstr>'7'!MonthToDisplay</vt:lpstr>
      <vt:lpstr>'8'!MonthToDisplay</vt:lpstr>
      <vt:lpstr>'9'!MonthToDisplay</vt:lpstr>
      <vt:lpstr>'1'!Print_Area</vt:lpstr>
      <vt:lpstr>'10'!Print_Area</vt:lpstr>
      <vt:lpstr>'11'!Print_Area</vt:lpstr>
      <vt:lpstr>'12'!Print_Area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'1'!YearToDisplay</vt:lpstr>
      <vt:lpstr>'10'!YearToDisplay</vt:lpstr>
      <vt:lpstr>'11'!YearToDisplay</vt:lpstr>
      <vt:lpstr>'12'!YearToDisplay</vt:lpstr>
      <vt:lpstr>'2'!YearToDisplay</vt:lpstr>
      <vt:lpstr>'3'!YearToDisplay</vt:lpstr>
      <vt:lpstr>'4'!YearToDisplay</vt:lpstr>
      <vt:lpstr>'5'!YearToDisplay</vt:lpstr>
      <vt:lpstr>'6'!YearToDisplay</vt:lpstr>
      <vt:lpstr>'7'!YearToDisplay</vt:lpstr>
      <vt:lpstr>'8'!YearToDisplay</vt:lpstr>
      <vt:lpstr>'9'!YearToDisplay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Melissa</dc:creator>
  <cp:keywords/>
  <cp:lastModifiedBy>mscc</cp:lastModifiedBy>
  <cp:lastPrinted>2016-07-28T17:04:14Z</cp:lastPrinted>
  <dcterms:created xsi:type="dcterms:W3CDTF">2015-05-28T16:56:13Z</dcterms:created>
  <dcterms:modified xsi:type="dcterms:W3CDTF">2016-09-29T22:01:25Z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TC040142069991</vt:lpwstr>
  </property>
</Properties>
</file>